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2556D64B-5E5D-4D24-ADC7-5F5EA9F4136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LOT'!$B$1:$S$44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3" l="1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7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8" i="3"/>
  <c r="H7" i="3"/>
  <c r="M41" i="3" l="1"/>
  <c r="M42" i="3" s="1"/>
  <c r="I41" i="3"/>
  <c r="I42" i="3" s="1"/>
  <c r="N41" i="3"/>
  <c r="R41" i="3"/>
  <c r="I43" i="3" l="1"/>
  <c r="F23" i="5"/>
  <c r="F26" i="5" s="1"/>
  <c r="N42" i="3"/>
  <c r="N43" i="3" s="1"/>
  <c r="R42" i="3"/>
  <c r="R43" i="3" s="1"/>
  <c r="M43" i="3"/>
  <c r="H41" i="3"/>
  <c r="H42" i="3" s="1"/>
  <c r="F28" i="5" l="1"/>
  <c r="F31" i="5" s="1"/>
  <c r="H43" i="3"/>
  <c r="C42" i="3" l="1"/>
</calcChain>
</file>

<file path=xl/sharedStrings.xml><?xml version="1.0" encoding="utf-8"?>
<sst xmlns="http://schemas.openxmlformats.org/spreadsheetml/2006/main" count="267" uniqueCount="201">
  <si>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</si>
  <si>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</si>
  <si>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</si>
  <si>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</si>
  <si>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</si>
  <si>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</si>
  <si>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</si>
  <si>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</si>
  <si>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</si>
  <si>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</si>
  <si>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</si>
  <si>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</si>
  <si>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</si>
  <si>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</si>
  <si>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</si>
  <si>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</si>
  <si>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</si>
  <si>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</si>
  <si>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ART</t>
  </si>
  <si>
    <t>CPA-A698</t>
  </si>
  <si>
    <t>ART</t>
  </si>
  <si>
    <t>CPA-A699</t>
  </si>
  <si>
    <t>ART</t>
  </si>
  <si>
    <t>CPA-A702</t>
  </si>
  <si>
    <t>ART</t>
  </si>
  <si>
    <t>BM1-D397</t>
  </si>
  <si>
    <t>ART</t>
  </si>
  <si>
    <t>CPA-A703</t>
  </si>
  <si>
    <t>ART</t>
  </si>
  <si>
    <t>CPA-A704</t>
  </si>
  <si>
    <t>ART</t>
  </si>
  <si>
    <t>CPA-A707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</si>
  <si>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</si>
  <si>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</si>
  <si>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</si>
  <si>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</si>
  <si>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</si>
  <si>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</si>
  <si>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</si>
  <si>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</si>
  <si>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</si>
  <si>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</si>
  <si>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</si>
  <si>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</si>
  <si>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</si>
  <si>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</si>
  <si>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</si>
  <si>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</si>
  <si>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</si>
  <si>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</si>
  <si>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</si>
  <si>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</si>
  <si>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</si>
  <si>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</si>
  <si>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</si>
  <si>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</si>
  <si>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</si>
  <si>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</si>
  <si>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</si>
  <si>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</si>
  <si>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</si>
  <si>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</si>
  <si>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</si>
  <si>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</si>
  <si>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</si>
  <si>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</si>
  <si>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</si>
  <si>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</si>
  <si>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</si>
  <si>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</si>
  <si>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</si>
  <si>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</si>
  <si>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</si>
  <si>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</si>
  <si>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</si>
  <si>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</si>
  <si>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</si>
  <si>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</si>
  <si>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</si>
  <si>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</si>
  <si>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</si>
  <si>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</si>
  <si>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</si>
  <si>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</si>
  <si>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</si>
  <si>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</si>
  <si>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</si>
  <si>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</si>
  <si>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</si>
  <si>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</si>
  <si>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</si>
  <si>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</si>
  <si>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</si>
  <si>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</si>
  <si>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</si>
  <si>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</si>
  <si>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</si>
  <si>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</si>
  <si>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</si>
  <si>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</si>
  <si>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</si>
  <si>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</si>
  <si>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</si>
  <si>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</si>
  <si>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</si>
  <si>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</si>
  <si>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</si>
  <si>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</si>
  <si>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</si>
  <si>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</si>
  <si>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</si>
  <si>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</si>
  <si>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</si>
  <si>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</si>
  <si>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</si>
  <si>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</si>
  <si>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</si>
  <si>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</si>
  <si>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</si>
  <si>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</si>
  <si>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</si>
  <si>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</si>
  <si>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</si>
  <si>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</si>
  <si>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</si>
  <si>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</si>
  <si>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</si>
  <si>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</si>
  <si>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3.3</t>
  </si>
  <si>
    <t>3.4</t>
  </si>
  <si>
    <t>3.5</t>
  </si>
  <si>
    <t>ens</t>
  </si>
  <si>
    <t>m²</t>
  </si>
  <si>
    <t>B. ROYE</t>
  </si>
  <si>
    <t xml:space="preserve"> -</t>
  </si>
  <si>
    <t>01</t>
  </si>
  <si>
    <t>u</t>
  </si>
  <si>
    <t>PM</t>
  </si>
  <si>
    <t>DESCRIPTION DES OUVRAGES</t>
  </si>
  <si>
    <t>DPGF_LOT N°9_REVETEMENTS DE SOLS SOUPLES</t>
  </si>
  <si>
    <t>LOT 9 REVETEMENTS DE SOLS SOUPLES</t>
  </si>
  <si>
    <t>Montant HT du Lot N°9_REVETEMENTS DE SOLS SOUPLES</t>
  </si>
  <si>
    <t>LOT 9 : REVETEMENTS DE SOLS SOUPLES</t>
  </si>
  <si>
    <t>TRAVAUX PREPARATOIRES</t>
  </si>
  <si>
    <t>SOLS SOUPLES</t>
  </si>
  <si>
    <t>3.3.1</t>
  </si>
  <si>
    <t>REVETEMENT DE SOL PVC HETEROGENE ACOUSTIQUE EN LES</t>
  </si>
  <si>
    <t>3.3.2</t>
  </si>
  <si>
    <t>REVETEMENT DE SOL PVC HETEROGENE COMPACT ACOUSTIQUE EN LES</t>
  </si>
  <si>
    <t>3.3.3</t>
  </si>
  <si>
    <t>REVETEMENT DE SOL PVC HOMOGENE COMPACT EN LES OU DALLES</t>
  </si>
  <si>
    <t>3.3.4</t>
  </si>
  <si>
    <t>REVETEMENTS DE SOL LINOLEUM ESCALIER</t>
  </si>
  <si>
    <t>CONCEPT DOUCHE (PVC ETANCHE)</t>
  </si>
  <si>
    <t>PROTECTION MURALE</t>
  </si>
  <si>
    <t>3.5.1</t>
  </si>
  <si>
    <t>PROTECTION MURALE PVC HETEROGENE COMPACT EN LES</t>
  </si>
  <si>
    <t>PROTECTION D’ANGLE EN PVC</t>
  </si>
  <si>
    <t>OUVRAGES DIVERS</t>
  </si>
  <si>
    <t>3.6.1</t>
  </si>
  <si>
    <t>3.6.2</t>
  </si>
  <si>
    <t>BAGUETTE DE SEUIL PLAT RENFORCE</t>
  </si>
  <si>
    <t>COUVRE-JOINT DE DILATATION</t>
  </si>
  <si>
    <t>(Marches, contremarches et paliers)</t>
  </si>
  <si>
    <t>Nez-de-marches antidérapant</t>
  </si>
  <si>
    <t>ml</t>
  </si>
  <si>
    <t>Dalles podotactiles</t>
  </si>
  <si>
    <t>3.3.4.1</t>
  </si>
  <si>
    <t>3.3.4.2</t>
  </si>
  <si>
    <t>3.3.4.3</t>
  </si>
  <si>
    <t>Système de revêtements de sol et mur pour pièces d'eau comprenant :</t>
  </si>
  <si>
    <t>PLINTHES EN RELEVE</t>
  </si>
  <si>
    <t xml:space="preserve"> * Siphons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</si>
  <si>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</si>
  <si>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</si>
  <si>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</si>
  <si>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</si>
  <si>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</si>
  <si>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</si>
  <si>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</si>
  <si>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</si>
  <si>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</si>
  <si>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</si>
  <si>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</si>
  <si>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 xml:space="preserve"> * Revêtement de sol</t>
  </si>
  <si>
    <t>* Revêtement mural</t>
  </si>
  <si>
    <t>* Raccords, recouvrement et angles : (sous avis technique)
(Profilés d'appuis, profilés de jonction, seuils)</t>
  </si>
  <si>
    <t>* Plinthes</t>
  </si>
  <si>
    <t>FAÏENCE</t>
  </si>
  <si>
    <t>GRES EMAILLE MURAL</t>
  </si>
  <si>
    <t>PLINTHES INOX POUR POTEAUX</t>
  </si>
  <si>
    <t>3.7.1</t>
  </si>
  <si>
    <t>3.7.2</t>
  </si>
  <si>
    <t>3.7.3</t>
  </si>
  <si>
    <t>3.7.4</t>
  </si>
  <si>
    <t>DCE</t>
  </si>
  <si>
    <t>PLINTHES EN PVC SEMI-RIGIDE</t>
  </si>
  <si>
    <t>TAPIS DE  SOL</t>
  </si>
  <si>
    <t>-</t>
  </si>
  <si>
    <t>Prorata (1,85% du montant)</t>
  </si>
  <si>
    <t>Création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</si>
</sst>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8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i/>
      <sz val="10"/>
      <color rgb="FF000000"/>
      <name val="Arial Narrow"/>
      <family val="1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4" fontId="0" fillId="0" borderId="4" xfId="0" applyNumberFormat="1" applyFill="1" applyBorder="1" applyAlignment="1" applyProtection="1">
      <alignment horizontal="left" vertical="center"/>
      <protection locked="0"/>
    </xf>
    <xf numFmtId="4" fontId="0" fillId="0" borderId="2" xfId="0" applyNumberForma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5" xfId="1" applyFill="1" applyBorder="1" applyAlignment="1">
      <alignment horizontal="left" vertical="center" wrapText="1"/>
    </xf>
    <xf numFmtId="0" fontId="10" fillId="0" borderId="7" xfId="27" applyFill="1" applyBorder="1" applyAlignment="1">
      <alignment horizontal="left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ill="1" applyBorder="1" applyAlignment="1" applyProtection="1">
      <alignment horizontal="right" vertical="center" wrapText="1"/>
      <protection locked="0"/>
    </xf>
    <xf numFmtId="4" fontId="0" fillId="0" borderId="6" xfId="0" applyNumberFormat="1" applyFill="1" applyBorder="1" applyAlignment="1" applyProtection="1">
      <alignment horizontal="center" vertical="center" wrapText="1"/>
      <protection locked="0"/>
    </xf>
    <xf numFmtId="0" fontId="28" fillId="0" borderId="0" xfId="46" applyFont="1" applyAlignment="1">
      <alignment horizontal="justify" vertical="center"/>
    </xf>
    <xf numFmtId="0" fontId="28" fillId="0" borderId="0" xfId="45" applyFont="1" applyAlignment="1">
      <alignment vertical="center"/>
    </xf>
    <xf numFmtId="0" fontId="31" fillId="0" borderId="0" xfId="45" applyFont="1" applyAlignment="1">
      <alignment horizontal="right" vertical="center"/>
    </xf>
    <xf numFmtId="0" fontId="28" fillId="0" borderId="0" xfId="46" applyFont="1"/>
    <xf numFmtId="4" fontId="22" fillId="3" borderId="16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1" fillId="3" borderId="19" xfId="0" applyNumberFormat="1" applyFont="1" applyFill="1" applyBorder="1" applyAlignment="1">
      <alignment horizontal="center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3" xfId="0" applyNumberFormat="1" applyBorder="1" applyAlignment="1" applyProtection="1">
      <alignment horizontal="righ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61" fillId="0" borderId="7" xfId="27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8" fillId="0" borderId="5" xfId="1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165" fontId="0" fillId="0" borderId="4" xfId="0" applyNumberFormat="1" applyFill="1" applyBorder="1" applyAlignment="1" applyProtection="1">
      <alignment horizontal="left" vertical="center" wrapText="1"/>
      <protection locked="0"/>
    </xf>
    <xf numFmtId="165" fontId="0" fillId="0" borderId="3" xfId="0" applyNumberFormat="1" applyFill="1" applyBorder="1" applyAlignment="1" applyProtection="1">
      <alignment horizontal="left" vertical="center" wrapText="1"/>
      <protection locked="0"/>
    </xf>
    <xf numFmtId="4" fontId="0" fillId="0" borderId="4" xfId="0" applyNumberFormat="1" applyFill="1" applyBorder="1" applyAlignment="1" applyProtection="1">
      <alignment horizontal="center" vertical="center"/>
      <protection locked="0"/>
    </xf>
    <xf numFmtId="165" fontId="0" fillId="0" borderId="3" xfId="0" applyNumberFormat="1" applyFill="1" applyBorder="1" applyAlignment="1" applyProtection="1">
      <alignment horizontal="center" vertical="center" wrapText="1"/>
      <protection locked="0"/>
    </xf>
    <xf numFmtId="4" fontId="0" fillId="0" borderId="2" xfId="0" applyNumberFormat="1" applyFill="1" applyBorder="1" applyAlignment="1">
      <alignment horizontal="center" vertical="center" wrapText="1"/>
    </xf>
    <xf numFmtId="0" fontId="62" fillId="0" borderId="5" xfId="1" applyFont="1" applyBorder="1" applyAlignment="1">
      <alignment horizontal="left" vertical="center" wrapText="1"/>
    </xf>
    <xf numFmtId="0" fontId="59" fillId="0" borderId="7" xfId="27" applyFont="1" applyBorder="1" applyAlignment="1">
      <alignment horizontal="left" vertical="center" wrapText="1"/>
    </xf>
    <xf numFmtId="4" fontId="0" fillId="0" borderId="4" xfId="0" applyNumberFormat="1" applyFill="1" applyBorder="1" applyAlignment="1">
      <alignment horizontal="left" vertical="center" wrapText="1"/>
    </xf>
    <xf numFmtId="165" fontId="0" fillId="0" borderId="4" xfId="0" applyNumberFormat="1" applyFill="1" applyBorder="1" applyAlignment="1">
      <alignment horizontal="left" vertical="center" wrapText="1"/>
    </xf>
    <xf numFmtId="0" fontId="9" fillId="0" borderId="7" xfId="27" applyFont="1" applyBorder="1" applyAlignment="1">
      <alignment horizontal="left" vertical="center" wrapText="1"/>
    </xf>
    <xf numFmtId="0" fontId="62" fillId="0" borderId="5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" fontId="0" fillId="0" borderId="4" xfId="0" applyNumberForma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ill="1" applyBorder="1" applyAlignment="1" applyProtection="1">
      <alignment horizontal="left" vertical="center" wrapText="1"/>
      <protection locked="0"/>
    </xf>
    <xf numFmtId="2" fontId="0" fillId="0" borderId="4" xfId="0" applyNumberFormat="1" applyFill="1" applyBorder="1" applyAlignment="1">
      <alignment horizontal="left" vertical="center" wrapText="1"/>
    </xf>
    <xf numFmtId="2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6" xfId="0" applyNumberFormat="1" applyFill="1" applyBorder="1" applyAlignment="1" applyProtection="1">
      <alignment horizontal="center" vertical="center" wrapText="1"/>
      <protection locked="0"/>
    </xf>
    <xf numFmtId="2" fontId="0" fillId="0" borderId="6" xfId="0" applyNumberFormat="1" applyFill="1" applyBorder="1" applyAlignment="1" applyProtection="1">
      <alignment horizontal="left" vertical="center" wrapText="1"/>
      <protection locked="0"/>
    </xf>
    <xf numFmtId="2" fontId="0" fillId="0" borderId="6" xfId="0" applyNumberFormat="1" applyFill="1" applyBorder="1" applyAlignment="1">
      <alignment horizontal="left" vertical="center" wrapText="1"/>
    </xf>
    <xf numFmtId="0" fontId="66" fillId="0" borderId="4" xfId="0" applyFont="1" applyBorder="1" applyAlignment="1" applyProtection="1">
      <alignment horizontal="center" vertical="center"/>
      <protection locked="0"/>
    </xf>
    <xf numFmtId="2" fontId="66" fillId="0" borderId="4" xfId="0" applyNumberFormat="1" applyFont="1" applyFill="1" applyBorder="1" applyAlignment="1">
      <alignment horizontal="center" vertical="center" wrapText="1"/>
    </xf>
    <xf numFmtId="4" fontId="66" fillId="0" borderId="4" xfId="0" applyNumberFormat="1" applyFont="1" applyFill="1" applyBorder="1" applyAlignment="1">
      <alignment horizontal="left" vertical="center" wrapText="1"/>
    </xf>
    <xf numFmtId="165" fontId="66" fillId="0" borderId="4" xfId="0" applyNumberFormat="1" applyFont="1" applyFill="1" applyBorder="1" applyAlignment="1">
      <alignment horizontal="left" vertical="center" wrapText="1"/>
    </xf>
    <xf numFmtId="2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67" fillId="0" borderId="6" xfId="0" applyNumberFormat="1" applyFont="1" applyFill="1" applyBorder="1" applyAlignment="1">
      <alignment horizontal="center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4" fillId="0" borderId="23" xfId="45" applyFont="1" applyBorder="1" applyAlignment="1">
      <alignment horizontal="center" vertical="center" wrapText="1"/>
    </xf>
    <xf numFmtId="0" fontId="64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1" fillId="0" borderId="28" xfId="27" applyFont="1" applyBorder="1" applyAlignment="1">
      <alignment horizontal="left" vertical="center" wrapText="1"/>
    </xf>
    <xf numFmtId="0" fontId="61" fillId="0" borderId="7" xfId="27" applyFont="1" applyBorder="1" applyAlignment="1">
      <alignment horizontal="left" vertical="center" wrapText="1"/>
    </xf>
    <xf numFmtId="0" fontId="60" fillId="0" borderId="20" xfId="1" applyFont="1" applyBorder="1" applyAlignment="1">
      <alignment horizontal="left" vertical="center" wrapText="1"/>
    </xf>
    <xf numFmtId="0" fontId="60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4B48C1E-FF83-4D16-B6E8-19E6CF759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42E890FE-CC05-4AE8-B6CF-0D62A1641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2B3DF8EE-7C1B-4561-B11B-14DFA0987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32602DD-ADFE-4BF6-B8E4-8EE3B8FC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F9499F15-C273-4412-A723-A343087B4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8CE1-8ADA-4F0C-9F2C-37F6FDBBCBDB}">
  <sheetPr codeName="Feuil1">
    <pageSetUpPr fitToPage="1"/>
  </sheetPr>
  <dimension ref="A1:L90"/>
  <sheetViews>
    <sheetView showGridLines="0" tabSelected="1" zoomScaleNormal="100" zoomScaleSheetLayoutView="115" workbookViewId="0">
      <selection activeCell="P11" sqref="P11"/>
    </sheetView>
  </sheetViews>
  <sheetFormatPr baseColWidth="10" defaultRowHeight="14.25" x14ac:dyDescent="0.2"/>
  <cols>
    <col min="1" max="1" width="3.7109375" style="27" customWidth="1"/>
    <col min="2" max="2" width="5.42578125" style="27" customWidth="1"/>
    <col min="3" max="6" width="13.140625" style="27" customWidth="1"/>
    <col min="7" max="7" width="2.85546875" style="27" customWidth="1"/>
    <col min="8" max="9" width="13.140625" style="27" customWidth="1"/>
    <col min="10" max="11" width="17" style="27" customWidth="1"/>
    <col min="12" max="12" width="3.7109375" style="27" customWidth="1"/>
    <col min="13" max="256" width="11.42578125" style="27"/>
    <col min="257" max="257" width="3.7109375" style="27" customWidth="1"/>
    <col min="258" max="258" width="5.42578125" style="27" customWidth="1"/>
    <col min="259" max="262" width="13.140625" style="27" customWidth="1"/>
    <col min="263" max="263" width="2.85546875" style="27" customWidth="1"/>
    <col min="264" max="267" width="13.140625" style="27" customWidth="1"/>
    <col min="268" max="268" width="3.7109375" style="27" customWidth="1"/>
    <col min="269" max="512" width="11.42578125" style="27"/>
    <col min="513" max="513" width="3.7109375" style="27" customWidth="1"/>
    <col min="514" max="514" width="5.42578125" style="27" customWidth="1"/>
    <col min="515" max="518" width="13.140625" style="27" customWidth="1"/>
    <col min="519" max="519" width="2.85546875" style="27" customWidth="1"/>
    <col min="520" max="523" width="13.140625" style="27" customWidth="1"/>
    <col min="524" max="524" width="3.7109375" style="27" customWidth="1"/>
    <col min="525" max="768" width="11.42578125" style="27"/>
    <col min="769" max="769" width="3.7109375" style="27" customWidth="1"/>
    <col min="770" max="770" width="5.42578125" style="27" customWidth="1"/>
    <col min="771" max="774" width="13.140625" style="27" customWidth="1"/>
    <col min="775" max="775" width="2.85546875" style="27" customWidth="1"/>
    <col min="776" max="779" width="13.140625" style="27" customWidth="1"/>
    <col min="780" max="780" width="3.7109375" style="27" customWidth="1"/>
    <col min="781" max="1024" width="11.42578125" style="27"/>
    <col min="1025" max="1025" width="3.7109375" style="27" customWidth="1"/>
    <col min="1026" max="1026" width="5.42578125" style="27" customWidth="1"/>
    <col min="1027" max="1030" width="13.140625" style="27" customWidth="1"/>
    <col min="1031" max="1031" width="2.85546875" style="27" customWidth="1"/>
    <col min="1032" max="1035" width="13.140625" style="27" customWidth="1"/>
    <col min="1036" max="1036" width="3.7109375" style="27" customWidth="1"/>
    <col min="1037" max="1280" width="11.42578125" style="27"/>
    <col min="1281" max="1281" width="3.7109375" style="27" customWidth="1"/>
    <col min="1282" max="1282" width="5.42578125" style="27" customWidth="1"/>
    <col min="1283" max="1286" width="13.140625" style="27" customWidth="1"/>
    <col min="1287" max="1287" width="2.85546875" style="27" customWidth="1"/>
    <col min="1288" max="1291" width="13.140625" style="27" customWidth="1"/>
    <col min="1292" max="1292" width="3.7109375" style="27" customWidth="1"/>
    <col min="1293" max="1536" width="11.42578125" style="27"/>
    <col min="1537" max="1537" width="3.7109375" style="27" customWidth="1"/>
    <col min="1538" max="1538" width="5.42578125" style="27" customWidth="1"/>
    <col min="1539" max="1542" width="13.140625" style="27" customWidth="1"/>
    <col min="1543" max="1543" width="2.85546875" style="27" customWidth="1"/>
    <col min="1544" max="1547" width="13.140625" style="27" customWidth="1"/>
    <col min="1548" max="1548" width="3.7109375" style="27" customWidth="1"/>
    <col min="1549" max="1792" width="11.42578125" style="27"/>
    <col min="1793" max="1793" width="3.7109375" style="27" customWidth="1"/>
    <col min="1794" max="1794" width="5.42578125" style="27" customWidth="1"/>
    <col min="1795" max="1798" width="13.140625" style="27" customWidth="1"/>
    <col min="1799" max="1799" width="2.85546875" style="27" customWidth="1"/>
    <col min="1800" max="1803" width="13.140625" style="27" customWidth="1"/>
    <col min="1804" max="1804" width="3.7109375" style="27" customWidth="1"/>
    <col min="1805" max="2048" width="11.42578125" style="27"/>
    <col min="2049" max="2049" width="3.7109375" style="27" customWidth="1"/>
    <col min="2050" max="2050" width="5.42578125" style="27" customWidth="1"/>
    <col min="2051" max="2054" width="13.140625" style="27" customWidth="1"/>
    <col min="2055" max="2055" width="2.85546875" style="27" customWidth="1"/>
    <col min="2056" max="2059" width="13.140625" style="27" customWidth="1"/>
    <col min="2060" max="2060" width="3.7109375" style="27" customWidth="1"/>
    <col min="2061" max="2304" width="11.42578125" style="27"/>
    <col min="2305" max="2305" width="3.7109375" style="27" customWidth="1"/>
    <col min="2306" max="2306" width="5.42578125" style="27" customWidth="1"/>
    <col min="2307" max="2310" width="13.140625" style="27" customWidth="1"/>
    <col min="2311" max="2311" width="2.85546875" style="27" customWidth="1"/>
    <col min="2312" max="2315" width="13.140625" style="27" customWidth="1"/>
    <col min="2316" max="2316" width="3.7109375" style="27" customWidth="1"/>
    <col min="2317" max="2560" width="11.42578125" style="27"/>
    <col min="2561" max="2561" width="3.7109375" style="27" customWidth="1"/>
    <col min="2562" max="2562" width="5.42578125" style="27" customWidth="1"/>
    <col min="2563" max="2566" width="13.140625" style="27" customWidth="1"/>
    <col min="2567" max="2567" width="2.85546875" style="27" customWidth="1"/>
    <col min="2568" max="2571" width="13.140625" style="27" customWidth="1"/>
    <col min="2572" max="2572" width="3.7109375" style="27" customWidth="1"/>
    <col min="2573" max="2816" width="11.42578125" style="27"/>
    <col min="2817" max="2817" width="3.7109375" style="27" customWidth="1"/>
    <col min="2818" max="2818" width="5.42578125" style="27" customWidth="1"/>
    <col min="2819" max="2822" width="13.140625" style="27" customWidth="1"/>
    <col min="2823" max="2823" width="2.85546875" style="27" customWidth="1"/>
    <col min="2824" max="2827" width="13.140625" style="27" customWidth="1"/>
    <col min="2828" max="2828" width="3.7109375" style="27" customWidth="1"/>
    <col min="2829" max="3072" width="11.42578125" style="27"/>
    <col min="3073" max="3073" width="3.7109375" style="27" customWidth="1"/>
    <col min="3074" max="3074" width="5.42578125" style="27" customWidth="1"/>
    <col min="3075" max="3078" width="13.140625" style="27" customWidth="1"/>
    <col min="3079" max="3079" width="2.85546875" style="27" customWidth="1"/>
    <col min="3080" max="3083" width="13.140625" style="27" customWidth="1"/>
    <col min="3084" max="3084" width="3.7109375" style="27" customWidth="1"/>
    <col min="3085" max="3328" width="11.42578125" style="27"/>
    <col min="3329" max="3329" width="3.7109375" style="27" customWidth="1"/>
    <col min="3330" max="3330" width="5.42578125" style="27" customWidth="1"/>
    <col min="3331" max="3334" width="13.140625" style="27" customWidth="1"/>
    <col min="3335" max="3335" width="2.85546875" style="27" customWidth="1"/>
    <col min="3336" max="3339" width="13.140625" style="27" customWidth="1"/>
    <col min="3340" max="3340" width="3.7109375" style="27" customWidth="1"/>
    <col min="3341" max="3584" width="11.42578125" style="27"/>
    <col min="3585" max="3585" width="3.7109375" style="27" customWidth="1"/>
    <col min="3586" max="3586" width="5.42578125" style="27" customWidth="1"/>
    <col min="3587" max="3590" width="13.140625" style="27" customWidth="1"/>
    <col min="3591" max="3591" width="2.85546875" style="27" customWidth="1"/>
    <col min="3592" max="3595" width="13.140625" style="27" customWidth="1"/>
    <col min="3596" max="3596" width="3.7109375" style="27" customWidth="1"/>
    <col min="3597" max="3840" width="11.42578125" style="27"/>
    <col min="3841" max="3841" width="3.7109375" style="27" customWidth="1"/>
    <col min="3842" max="3842" width="5.42578125" style="27" customWidth="1"/>
    <col min="3843" max="3846" width="13.140625" style="27" customWidth="1"/>
    <col min="3847" max="3847" width="2.85546875" style="27" customWidth="1"/>
    <col min="3848" max="3851" width="13.140625" style="27" customWidth="1"/>
    <col min="3852" max="3852" width="3.7109375" style="27" customWidth="1"/>
    <col min="3853" max="4096" width="11.42578125" style="27"/>
    <col min="4097" max="4097" width="3.7109375" style="27" customWidth="1"/>
    <col min="4098" max="4098" width="5.42578125" style="27" customWidth="1"/>
    <col min="4099" max="4102" width="13.140625" style="27" customWidth="1"/>
    <col min="4103" max="4103" width="2.85546875" style="27" customWidth="1"/>
    <col min="4104" max="4107" width="13.140625" style="27" customWidth="1"/>
    <col min="4108" max="4108" width="3.7109375" style="27" customWidth="1"/>
    <col min="4109" max="4352" width="11.42578125" style="27"/>
    <col min="4353" max="4353" width="3.7109375" style="27" customWidth="1"/>
    <col min="4354" max="4354" width="5.42578125" style="27" customWidth="1"/>
    <col min="4355" max="4358" width="13.140625" style="27" customWidth="1"/>
    <col min="4359" max="4359" width="2.85546875" style="27" customWidth="1"/>
    <col min="4360" max="4363" width="13.140625" style="27" customWidth="1"/>
    <col min="4364" max="4364" width="3.7109375" style="27" customWidth="1"/>
    <col min="4365" max="4608" width="11.42578125" style="27"/>
    <col min="4609" max="4609" width="3.7109375" style="27" customWidth="1"/>
    <col min="4610" max="4610" width="5.42578125" style="27" customWidth="1"/>
    <col min="4611" max="4614" width="13.140625" style="27" customWidth="1"/>
    <col min="4615" max="4615" width="2.85546875" style="27" customWidth="1"/>
    <col min="4616" max="4619" width="13.140625" style="27" customWidth="1"/>
    <col min="4620" max="4620" width="3.7109375" style="27" customWidth="1"/>
    <col min="4621" max="4864" width="11.42578125" style="27"/>
    <col min="4865" max="4865" width="3.7109375" style="27" customWidth="1"/>
    <col min="4866" max="4866" width="5.42578125" style="27" customWidth="1"/>
    <col min="4867" max="4870" width="13.140625" style="27" customWidth="1"/>
    <col min="4871" max="4871" width="2.85546875" style="27" customWidth="1"/>
    <col min="4872" max="4875" width="13.140625" style="27" customWidth="1"/>
    <col min="4876" max="4876" width="3.7109375" style="27" customWidth="1"/>
    <col min="4877" max="5120" width="11.42578125" style="27"/>
    <col min="5121" max="5121" width="3.7109375" style="27" customWidth="1"/>
    <col min="5122" max="5122" width="5.42578125" style="27" customWidth="1"/>
    <col min="5123" max="5126" width="13.140625" style="27" customWidth="1"/>
    <col min="5127" max="5127" width="2.85546875" style="27" customWidth="1"/>
    <col min="5128" max="5131" width="13.140625" style="27" customWidth="1"/>
    <col min="5132" max="5132" width="3.7109375" style="27" customWidth="1"/>
    <col min="5133" max="5376" width="11.42578125" style="27"/>
    <col min="5377" max="5377" width="3.7109375" style="27" customWidth="1"/>
    <col min="5378" max="5378" width="5.42578125" style="27" customWidth="1"/>
    <col min="5379" max="5382" width="13.140625" style="27" customWidth="1"/>
    <col min="5383" max="5383" width="2.85546875" style="27" customWidth="1"/>
    <col min="5384" max="5387" width="13.140625" style="27" customWidth="1"/>
    <col min="5388" max="5388" width="3.7109375" style="27" customWidth="1"/>
    <col min="5389" max="5632" width="11.42578125" style="27"/>
    <col min="5633" max="5633" width="3.7109375" style="27" customWidth="1"/>
    <col min="5634" max="5634" width="5.42578125" style="27" customWidth="1"/>
    <col min="5635" max="5638" width="13.140625" style="27" customWidth="1"/>
    <col min="5639" max="5639" width="2.85546875" style="27" customWidth="1"/>
    <col min="5640" max="5643" width="13.140625" style="27" customWidth="1"/>
    <col min="5644" max="5644" width="3.7109375" style="27" customWidth="1"/>
    <col min="5645" max="5888" width="11.42578125" style="27"/>
    <col min="5889" max="5889" width="3.7109375" style="27" customWidth="1"/>
    <col min="5890" max="5890" width="5.42578125" style="27" customWidth="1"/>
    <col min="5891" max="5894" width="13.140625" style="27" customWidth="1"/>
    <col min="5895" max="5895" width="2.85546875" style="27" customWidth="1"/>
    <col min="5896" max="5899" width="13.140625" style="27" customWidth="1"/>
    <col min="5900" max="5900" width="3.7109375" style="27" customWidth="1"/>
    <col min="5901" max="6144" width="11.42578125" style="27"/>
    <col min="6145" max="6145" width="3.7109375" style="27" customWidth="1"/>
    <col min="6146" max="6146" width="5.42578125" style="27" customWidth="1"/>
    <col min="6147" max="6150" width="13.140625" style="27" customWidth="1"/>
    <col min="6151" max="6151" width="2.85546875" style="27" customWidth="1"/>
    <col min="6152" max="6155" width="13.140625" style="27" customWidth="1"/>
    <col min="6156" max="6156" width="3.7109375" style="27" customWidth="1"/>
    <col min="6157" max="6400" width="11.42578125" style="27"/>
    <col min="6401" max="6401" width="3.7109375" style="27" customWidth="1"/>
    <col min="6402" max="6402" width="5.42578125" style="27" customWidth="1"/>
    <col min="6403" max="6406" width="13.140625" style="27" customWidth="1"/>
    <col min="6407" max="6407" width="2.85546875" style="27" customWidth="1"/>
    <col min="6408" max="6411" width="13.140625" style="27" customWidth="1"/>
    <col min="6412" max="6412" width="3.7109375" style="27" customWidth="1"/>
    <col min="6413" max="6656" width="11.42578125" style="27"/>
    <col min="6657" max="6657" width="3.7109375" style="27" customWidth="1"/>
    <col min="6658" max="6658" width="5.42578125" style="27" customWidth="1"/>
    <col min="6659" max="6662" width="13.140625" style="27" customWidth="1"/>
    <col min="6663" max="6663" width="2.85546875" style="27" customWidth="1"/>
    <col min="6664" max="6667" width="13.140625" style="27" customWidth="1"/>
    <col min="6668" max="6668" width="3.7109375" style="27" customWidth="1"/>
    <col min="6669" max="6912" width="11.42578125" style="27"/>
    <col min="6913" max="6913" width="3.7109375" style="27" customWidth="1"/>
    <col min="6914" max="6914" width="5.42578125" style="27" customWidth="1"/>
    <col min="6915" max="6918" width="13.140625" style="27" customWidth="1"/>
    <col min="6919" max="6919" width="2.85546875" style="27" customWidth="1"/>
    <col min="6920" max="6923" width="13.140625" style="27" customWidth="1"/>
    <col min="6924" max="6924" width="3.7109375" style="27" customWidth="1"/>
    <col min="6925" max="7168" width="11.42578125" style="27"/>
    <col min="7169" max="7169" width="3.7109375" style="27" customWidth="1"/>
    <col min="7170" max="7170" width="5.42578125" style="27" customWidth="1"/>
    <col min="7171" max="7174" width="13.140625" style="27" customWidth="1"/>
    <col min="7175" max="7175" width="2.85546875" style="27" customWidth="1"/>
    <col min="7176" max="7179" width="13.140625" style="27" customWidth="1"/>
    <col min="7180" max="7180" width="3.7109375" style="27" customWidth="1"/>
    <col min="7181" max="7424" width="11.42578125" style="27"/>
    <col min="7425" max="7425" width="3.7109375" style="27" customWidth="1"/>
    <col min="7426" max="7426" width="5.42578125" style="27" customWidth="1"/>
    <col min="7427" max="7430" width="13.140625" style="27" customWidth="1"/>
    <col min="7431" max="7431" width="2.85546875" style="27" customWidth="1"/>
    <col min="7432" max="7435" width="13.140625" style="27" customWidth="1"/>
    <col min="7436" max="7436" width="3.7109375" style="27" customWidth="1"/>
    <col min="7437" max="7680" width="11.42578125" style="27"/>
    <col min="7681" max="7681" width="3.7109375" style="27" customWidth="1"/>
    <col min="7682" max="7682" width="5.42578125" style="27" customWidth="1"/>
    <col min="7683" max="7686" width="13.140625" style="27" customWidth="1"/>
    <col min="7687" max="7687" width="2.85546875" style="27" customWidth="1"/>
    <col min="7688" max="7691" width="13.140625" style="27" customWidth="1"/>
    <col min="7692" max="7692" width="3.7109375" style="27" customWidth="1"/>
    <col min="7693" max="7936" width="11.42578125" style="27"/>
    <col min="7937" max="7937" width="3.7109375" style="27" customWidth="1"/>
    <col min="7938" max="7938" width="5.42578125" style="27" customWidth="1"/>
    <col min="7939" max="7942" width="13.140625" style="27" customWidth="1"/>
    <col min="7943" max="7943" width="2.85546875" style="27" customWidth="1"/>
    <col min="7944" max="7947" width="13.140625" style="27" customWidth="1"/>
    <col min="7948" max="7948" width="3.7109375" style="27" customWidth="1"/>
    <col min="7949" max="8192" width="11.42578125" style="27"/>
    <col min="8193" max="8193" width="3.7109375" style="27" customWidth="1"/>
    <col min="8194" max="8194" width="5.42578125" style="27" customWidth="1"/>
    <col min="8195" max="8198" width="13.140625" style="27" customWidth="1"/>
    <col min="8199" max="8199" width="2.85546875" style="27" customWidth="1"/>
    <col min="8200" max="8203" width="13.140625" style="27" customWidth="1"/>
    <col min="8204" max="8204" width="3.7109375" style="27" customWidth="1"/>
    <col min="8205" max="8448" width="11.42578125" style="27"/>
    <col min="8449" max="8449" width="3.7109375" style="27" customWidth="1"/>
    <col min="8450" max="8450" width="5.42578125" style="27" customWidth="1"/>
    <col min="8451" max="8454" width="13.140625" style="27" customWidth="1"/>
    <col min="8455" max="8455" width="2.85546875" style="27" customWidth="1"/>
    <col min="8456" max="8459" width="13.140625" style="27" customWidth="1"/>
    <col min="8460" max="8460" width="3.7109375" style="27" customWidth="1"/>
    <col min="8461" max="8704" width="11.42578125" style="27"/>
    <col min="8705" max="8705" width="3.7109375" style="27" customWidth="1"/>
    <col min="8706" max="8706" width="5.42578125" style="27" customWidth="1"/>
    <col min="8707" max="8710" width="13.140625" style="27" customWidth="1"/>
    <col min="8711" max="8711" width="2.85546875" style="27" customWidth="1"/>
    <col min="8712" max="8715" width="13.140625" style="27" customWidth="1"/>
    <col min="8716" max="8716" width="3.7109375" style="27" customWidth="1"/>
    <col min="8717" max="8960" width="11.42578125" style="27"/>
    <col min="8961" max="8961" width="3.7109375" style="27" customWidth="1"/>
    <col min="8962" max="8962" width="5.42578125" style="27" customWidth="1"/>
    <col min="8963" max="8966" width="13.140625" style="27" customWidth="1"/>
    <col min="8967" max="8967" width="2.85546875" style="27" customWidth="1"/>
    <col min="8968" max="8971" width="13.140625" style="27" customWidth="1"/>
    <col min="8972" max="8972" width="3.7109375" style="27" customWidth="1"/>
    <col min="8973" max="9216" width="11.42578125" style="27"/>
    <col min="9217" max="9217" width="3.7109375" style="27" customWidth="1"/>
    <col min="9218" max="9218" width="5.42578125" style="27" customWidth="1"/>
    <col min="9219" max="9222" width="13.140625" style="27" customWidth="1"/>
    <col min="9223" max="9223" width="2.85546875" style="27" customWidth="1"/>
    <col min="9224" max="9227" width="13.140625" style="27" customWidth="1"/>
    <col min="9228" max="9228" width="3.7109375" style="27" customWidth="1"/>
    <col min="9229" max="9472" width="11.42578125" style="27"/>
    <col min="9473" max="9473" width="3.7109375" style="27" customWidth="1"/>
    <col min="9474" max="9474" width="5.42578125" style="27" customWidth="1"/>
    <col min="9475" max="9478" width="13.140625" style="27" customWidth="1"/>
    <col min="9479" max="9479" width="2.85546875" style="27" customWidth="1"/>
    <col min="9480" max="9483" width="13.140625" style="27" customWidth="1"/>
    <col min="9484" max="9484" width="3.7109375" style="27" customWidth="1"/>
    <col min="9485" max="9728" width="11.42578125" style="27"/>
    <col min="9729" max="9729" width="3.7109375" style="27" customWidth="1"/>
    <col min="9730" max="9730" width="5.42578125" style="27" customWidth="1"/>
    <col min="9731" max="9734" width="13.140625" style="27" customWidth="1"/>
    <col min="9735" max="9735" width="2.85546875" style="27" customWidth="1"/>
    <col min="9736" max="9739" width="13.140625" style="27" customWidth="1"/>
    <col min="9740" max="9740" width="3.7109375" style="27" customWidth="1"/>
    <col min="9741" max="9984" width="11.42578125" style="27"/>
    <col min="9985" max="9985" width="3.7109375" style="27" customWidth="1"/>
    <col min="9986" max="9986" width="5.42578125" style="27" customWidth="1"/>
    <col min="9987" max="9990" width="13.140625" style="27" customWidth="1"/>
    <col min="9991" max="9991" width="2.85546875" style="27" customWidth="1"/>
    <col min="9992" max="9995" width="13.140625" style="27" customWidth="1"/>
    <col min="9996" max="9996" width="3.7109375" style="27" customWidth="1"/>
    <col min="9997" max="10240" width="11.42578125" style="27"/>
    <col min="10241" max="10241" width="3.7109375" style="27" customWidth="1"/>
    <col min="10242" max="10242" width="5.42578125" style="27" customWidth="1"/>
    <col min="10243" max="10246" width="13.140625" style="27" customWidth="1"/>
    <col min="10247" max="10247" width="2.85546875" style="27" customWidth="1"/>
    <col min="10248" max="10251" width="13.140625" style="27" customWidth="1"/>
    <col min="10252" max="10252" width="3.7109375" style="27" customWidth="1"/>
    <col min="10253" max="10496" width="11.42578125" style="27"/>
    <col min="10497" max="10497" width="3.7109375" style="27" customWidth="1"/>
    <col min="10498" max="10498" width="5.42578125" style="27" customWidth="1"/>
    <col min="10499" max="10502" width="13.140625" style="27" customWidth="1"/>
    <col min="10503" max="10503" width="2.85546875" style="27" customWidth="1"/>
    <col min="10504" max="10507" width="13.140625" style="27" customWidth="1"/>
    <col min="10508" max="10508" width="3.7109375" style="27" customWidth="1"/>
    <col min="10509" max="10752" width="11.42578125" style="27"/>
    <col min="10753" max="10753" width="3.7109375" style="27" customWidth="1"/>
    <col min="10754" max="10754" width="5.42578125" style="27" customWidth="1"/>
    <col min="10755" max="10758" width="13.140625" style="27" customWidth="1"/>
    <col min="10759" max="10759" width="2.85546875" style="27" customWidth="1"/>
    <col min="10760" max="10763" width="13.140625" style="27" customWidth="1"/>
    <col min="10764" max="10764" width="3.7109375" style="27" customWidth="1"/>
    <col min="10765" max="11008" width="11.42578125" style="27"/>
    <col min="11009" max="11009" width="3.7109375" style="27" customWidth="1"/>
    <col min="11010" max="11010" width="5.42578125" style="27" customWidth="1"/>
    <col min="11011" max="11014" width="13.140625" style="27" customWidth="1"/>
    <col min="11015" max="11015" width="2.85546875" style="27" customWidth="1"/>
    <col min="11016" max="11019" width="13.140625" style="27" customWidth="1"/>
    <col min="11020" max="11020" width="3.7109375" style="27" customWidth="1"/>
    <col min="11021" max="11264" width="11.42578125" style="27"/>
    <col min="11265" max="11265" width="3.7109375" style="27" customWidth="1"/>
    <col min="11266" max="11266" width="5.42578125" style="27" customWidth="1"/>
    <col min="11267" max="11270" width="13.140625" style="27" customWidth="1"/>
    <col min="11271" max="11271" width="2.85546875" style="27" customWidth="1"/>
    <col min="11272" max="11275" width="13.140625" style="27" customWidth="1"/>
    <col min="11276" max="11276" width="3.7109375" style="27" customWidth="1"/>
    <col min="11277" max="11520" width="11.42578125" style="27"/>
    <col min="11521" max="11521" width="3.7109375" style="27" customWidth="1"/>
    <col min="11522" max="11522" width="5.42578125" style="27" customWidth="1"/>
    <col min="11523" max="11526" width="13.140625" style="27" customWidth="1"/>
    <col min="11527" max="11527" width="2.85546875" style="27" customWidth="1"/>
    <col min="11528" max="11531" width="13.140625" style="27" customWidth="1"/>
    <col min="11532" max="11532" width="3.7109375" style="27" customWidth="1"/>
    <col min="11533" max="11776" width="11.42578125" style="27"/>
    <col min="11777" max="11777" width="3.7109375" style="27" customWidth="1"/>
    <col min="11778" max="11778" width="5.42578125" style="27" customWidth="1"/>
    <col min="11779" max="11782" width="13.140625" style="27" customWidth="1"/>
    <col min="11783" max="11783" width="2.85546875" style="27" customWidth="1"/>
    <col min="11784" max="11787" width="13.140625" style="27" customWidth="1"/>
    <col min="11788" max="11788" width="3.7109375" style="27" customWidth="1"/>
    <col min="11789" max="12032" width="11.42578125" style="27"/>
    <col min="12033" max="12033" width="3.7109375" style="27" customWidth="1"/>
    <col min="12034" max="12034" width="5.42578125" style="27" customWidth="1"/>
    <col min="12035" max="12038" width="13.140625" style="27" customWidth="1"/>
    <col min="12039" max="12039" width="2.85546875" style="27" customWidth="1"/>
    <col min="12040" max="12043" width="13.140625" style="27" customWidth="1"/>
    <col min="12044" max="12044" width="3.7109375" style="27" customWidth="1"/>
    <col min="12045" max="12288" width="11.42578125" style="27"/>
    <col min="12289" max="12289" width="3.7109375" style="27" customWidth="1"/>
    <col min="12290" max="12290" width="5.42578125" style="27" customWidth="1"/>
    <col min="12291" max="12294" width="13.140625" style="27" customWidth="1"/>
    <col min="12295" max="12295" width="2.85546875" style="27" customWidth="1"/>
    <col min="12296" max="12299" width="13.140625" style="27" customWidth="1"/>
    <col min="12300" max="12300" width="3.7109375" style="27" customWidth="1"/>
    <col min="12301" max="12544" width="11.42578125" style="27"/>
    <col min="12545" max="12545" width="3.7109375" style="27" customWidth="1"/>
    <col min="12546" max="12546" width="5.42578125" style="27" customWidth="1"/>
    <col min="12547" max="12550" width="13.140625" style="27" customWidth="1"/>
    <col min="12551" max="12551" width="2.85546875" style="27" customWidth="1"/>
    <col min="12552" max="12555" width="13.140625" style="27" customWidth="1"/>
    <col min="12556" max="12556" width="3.7109375" style="27" customWidth="1"/>
    <col min="12557" max="12800" width="11.42578125" style="27"/>
    <col min="12801" max="12801" width="3.7109375" style="27" customWidth="1"/>
    <col min="12802" max="12802" width="5.42578125" style="27" customWidth="1"/>
    <col min="12803" max="12806" width="13.140625" style="27" customWidth="1"/>
    <col min="12807" max="12807" width="2.85546875" style="27" customWidth="1"/>
    <col min="12808" max="12811" width="13.140625" style="27" customWidth="1"/>
    <col min="12812" max="12812" width="3.7109375" style="27" customWidth="1"/>
    <col min="12813" max="13056" width="11.42578125" style="27"/>
    <col min="13057" max="13057" width="3.7109375" style="27" customWidth="1"/>
    <col min="13058" max="13058" width="5.42578125" style="27" customWidth="1"/>
    <col min="13059" max="13062" width="13.140625" style="27" customWidth="1"/>
    <col min="13063" max="13063" width="2.85546875" style="27" customWidth="1"/>
    <col min="13064" max="13067" width="13.140625" style="27" customWidth="1"/>
    <col min="13068" max="13068" width="3.7109375" style="27" customWidth="1"/>
    <col min="13069" max="13312" width="11.42578125" style="27"/>
    <col min="13313" max="13313" width="3.7109375" style="27" customWidth="1"/>
    <col min="13314" max="13314" width="5.42578125" style="27" customWidth="1"/>
    <col min="13315" max="13318" width="13.140625" style="27" customWidth="1"/>
    <col min="13319" max="13319" width="2.85546875" style="27" customWidth="1"/>
    <col min="13320" max="13323" width="13.140625" style="27" customWidth="1"/>
    <col min="13324" max="13324" width="3.7109375" style="27" customWidth="1"/>
    <col min="13325" max="13568" width="11.42578125" style="27"/>
    <col min="13569" max="13569" width="3.7109375" style="27" customWidth="1"/>
    <col min="13570" max="13570" width="5.42578125" style="27" customWidth="1"/>
    <col min="13571" max="13574" width="13.140625" style="27" customWidth="1"/>
    <col min="13575" max="13575" width="2.85546875" style="27" customWidth="1"/>
    <col min="13576" max="13579" width="13.140625" style="27" customWidth="1"/>
    <col min="13580" max="13580" width="3.7109375" style="27" customWidth="1"/>
    <col min="13581" max="13824" width="11.42578125" style="27"/>
    <col min="13825" max="13825" width="3.7109375" style="27" customWidth="1"/>
    <col min="13826" max="13826" width="5.42578125" style="27" customWidth="1"/>
    <col min="13827" max="13830" width="13.140625" style="27" customWidth="1"/>
    <col min="13831" max="13831" width="2.85546875" style="27" customWidth="1"/>
    <col min="13832" max="13835" width="13.140625" style="27" customWidth="1"/>
    <col min="13836" max="13836" width="3.7109375" style="27" customWidth="1"/>
    <col min="13837" max="14080" width="11.42578125" style="27"/>
    <col min="14081" max="14081" width="3.7109375" style="27" customWidth="1"/>
    <col min="14082" max="14082" width="5.42578125" style="27" customWidth="1"/>
    <col min="14083" max="14086" width="13.140625" style="27" customWidth="1"/>
    <col min="14087" max="14087" width="2.85546875" style="27" customWidth="1"/>
    <col min="14088" max="14091" width="13.140625" style="27" customWidth="1"/>
    <col min="14092" max="14092" width="3.7109375" style="27" customWidth="1"/>
    <col min="14093" max="14336" width="11.42578125" style="27"/>
    <col min="14337" max="14337" width="3.7109375" style="27" customWidth="1"/>
    <col min="14338" max="14338" width="5.42578125" style="27" customWidth="1"/>
    <col min="14339" max="14342" width="13.140625" style="27" customWidth="1"/>
    <col min="14343" max="14343" width="2.85546875" style="27" customWidth="1"/>
    <col min="14344" max="14347" width="13.140625" style="27" customWidth="1"/>
    <col min="14348" max="14348" width="3.7109375" style="27" customWidth="1"/>
    <col min="14349" max="14592" width="11.42578125" style="27"/>
    <col min="14593" max="14593" width="3.7109375" style="27" customWidth="1"/>
    <col min="14594" max="14594" width="5.42578125" style="27" customWidth="1"/>
    <col min="14595" max="14598" width="13.140625" style="27" customWidth="1"/>
    <col min="14599" max="14599" width="2.85546875" style="27" customWidth="1"/>
    <col min="14600" max="14603" width="13.140625" style="27" customWidth="1"/>
    <col min="14604" max="14604" width="3.7109375" style="27" customWidth="1"/>
    <col min="14605" max="14848" width="11.42578125" style="27"/>
    <col min="14849" max="14849" width="3.7109375" style="27" customWidth="1"/>
    <col min="14850" max="14850" width="5.42578125" style="27" customWidth="1"/>
    <col min="14851" max="14854" width="13.140625" style="27" customWidth="1"/>
    <col min="14855" max="14855" width="2.85546875" style="27" customWidth="1"/>
    <col min="14856" max="14859" width="13.140625" style="27" customWidth="1"/>
    <col min="14860" max="14860" width="3.7109375" style="27" customWidth="1"/>
    <col min="14861" max="15104" width="11.42578125" style="27"/>
    <col min="15105" max="15105" width="3.7109375" style="27" customWidth="1"/>
    <col min="15106" max="15106" width="5.42578125" style="27" customWidth="1"/>
    <col min="15107" max="15110" width="13.140625" style="27" customWidth="1"/>
    <col min="15111" max="15111" width="2.85546875" style="27" customWidth="1"/>
    <col min="15112" max="15115" width="13.140625" style="27" customWidth="1"/>
    <col min="15116" max="15116" width="3.7109375" style="27" customWidth="1"/>
    <col min="15117" max="15360" width="11.42578125" style="27"/>
    <col min="15361" max="15361" width="3.7109375" style="27" customWidth="1"/>
    <col min="15362" max="15362" width="5.42578125" style="27" customWidth="1"/>
    <col min="15363" max="15366" width="13.140625" style="27" customWidth="1"/>
    <col min="15367" max="15367" width="2.85546875" style="27" customWidth="1"/>
    <col min="15368" max="15371" width="13.140625" style="27" customWidth="1"/>
    <col min="15372" max="15372" width="3.7109375" style="27" customWidth="1"/>
    <col min="15373" max="15616" width="11.42578125" style="27"/>
    <col min="15617" max="15617" width="3.7109375" style="27" customWidth="1"/>
    <col min="15618" max="15618" width="5.42578125" style="27" customWidth="1"/>
    <col min="15619" max="15622" width="13.140625" style="27" customWidth="1"/>
    <col min="15623" max="15623" width="2.85546875" style="27" customWidth="1"/>
    <col min="15624" max="15627" width="13.140625" style="27" customWidth="1"/>
    <col min="15628" max="15628" width="3.7109375" style="27" customWidth="1"/>
    <col min="15629" max="15872" width="11.42578125" style="27"/>
    <col min="15873" max="15873" width="3.7109375" style="27" customWidth="1"/>
    <col min="15874" max="15874" width="5.42578125" style="27" customWidth="1"/>
    <col min="15875" max="15878" width="13.140625" style="27" customWidth="1"/>
    <col min="15879" max="15879" width="2.85546875" style="27" customWidth="1"/>
    <col min="15880" max="15883" width="13.140625" style="27" customWidth="1"/>
    <col min="15884" max="15884" width="3.7109375" style="27" customWidth="1"/>
    <col min="15885" max="16128" width="11.42578125" style="27"/>
    <col min="16129" max="16129" width="3.7109375" style="27" customWidth="1"/>
    <col min="16130" max="16130" width="5.42578125" style="27" customWidth="1"/>
    <col min="16131" max="16134" width="13.140625" style="27" customWidth="1"/>
    <col min="16135" max="16135" width="2.85546875" style="27" customWidth="1"/>
    <col min="16136" max="16139" width="13.140625" style="27" customWidth="1"/>
    <col min="16140" max="16140" width="3.7109375" style="27" customWidth="1"/>
    <col min="16141" max="16384" width="11.42578125" style="27"/>
  </cols>
  <sheetData>
    <row r="1" spans="2:12" ht="12.75" customHeight="1" x14ac:dyDescent="0.2">
      <c r="C1" s="29"/>
    </row>
    <row r="2" spans="2:12" ht="12.75" customHeight="1" x14ac:dyDescent="0.2">
      <c r="B2" s="30"/>
      <c r="C2" s="31"/>
      <c r="D2" s="32" t="s">
        <v>56</v>
      </c>
      <c r="F2" s="33"/>
      <c r="G2" s="33"/>
      <c r="H2" s="33"/>
      <c r="I2" s="33"/>
      <c r="J2" s="34" t="s">
        <v>57</v>
      </c>
    </row>
    <row r="3" spans="2:12" ht="12.75" customHeight="1" x14ac:dyDescent="0.2">
      <c r="B3" s="30"/>
      <c r="D3" s="32" t="s">
        <v>58</v>
      </c>
      <c r="F3" s="33"/>
      <c r="G3" s="33"/>
      <c r="H3" s="33"/>
      <c r="I3" s="33"/>
      <c r="J3" s="34" t="s">
        <v>59</v>
      </c>
    </row>
    <row r="4" spans="2:12" ht="12.75" customHeight="1" x14ac:dyDescent="0.2">
      <c r="B4" s="30"/>
      <c r="C4" s="33"/>
      <c r="D4" s="35" t="s">
        <v>60</v>
      </c>
      <c r="F4" s="36"/>
      <c r="G4" s="36"/>
      <c r="H4" s="33"/>
      <c r="I4" s="33"/>
      <c r="J4" s="37" t="s">
        <v>61</v>
      </c>
    </row>
    <row r="5" spans="2:12" ht="12.75" customHeight="1" x14ac:dyDescent="0.2">
      <c r="B5" s="30"/>
      <c r="C5" s="33"/>
      <c r="D5" s="38" t="s">
        <v>62</v>
      </c>
      <c r="F5" s="36"/>
      <c r="G5" s="36"/>
      <c r="H5" s="33"/>
      <c r="I5" s="33"/>
      <c r="J5" s="34" t="s">
        <v>63</v>
      </c>
    </row>
    <row r="6" spans="2:12" ht="12.75" customHeight="1" x14ac:dyDescent="0.2">
      <c r="B6" s="30"/>
      <c r="C6" s="33"/>
      <c r="D6" s="39" t="s">
        <v>64</v>
      </c>
      <c r="F6" s="36"/>
      <c r="G6" s="36"/>
      <c r="H6" s="33"/>
      <c r="I6" s="33"/>
      <c r="J6" s="40" t="s">
        <v>64</v>
      </c>
    </row>
    <row r="7" spans="2:12" ht="12.75" customHeight="1" x14ac:dyDescent="0.2">
      <c r="B7" s="30"/>
      <c r="C7" s="33"/>
      <c r="D7" s="38" t="s">
        <v>65</v>
      </c>
      <c r="F7" s="36"/>
      <c r="G7" s="36"/>
      <c r="H7" s="33"/>
      <c r="I7" s="33"/>
      <c r="J7" s="41" t="s">
        <v>66</v>
      </c>
    </row>
    <row r="8" spans="2:12" ht="12.75" customHeight="1" x14ac:dyDescent="0.2">
      <c r="B8" s="30"/>
      <c r="C8" s="33"/>
      <c r="D8" s="38" t="s">
        <v>67</v>
      </c>
      <c r="F8" s="36"/>
      <c r="G8" s="36"/>
      <c r="H8" s="33"/>
      <c r="I8" s="33"/>
      <c r="J8" s="41" t="s">
        <v>118</v>
      </c>
    </row>
    <row r="9" spans="2:12" ht="12.75" customHeight="1" x14ac:dyDescent="0.2">
      <c r="B9" s="30"/>
      <c r="C9" s="33"/>
      <c r="D9" s="38"/>
      <c r="F9" s="36"/>
      <c r="G9" s="36"/>
      <c r="H9" s="33"/>
      <c r="I9" s="33"/>
      <c r="J9" s="41"/>
    </row>
    <row r="10" spans="2:12" ht="12.75" customHeight="1" x14ac:dyDescent="0.2">
      <c r="B10" s="160" t="s">
        <v>68</v>
      </c>
      <c r="C10" s="160"/>
      <c r="D10" s="160"/>
      <c r="E10" s="160"/>
      <c r="F10" s="160"/>
      <c r="G10" s="36"/>
      <c r="H10" s="161" t="s">
        <v>69</v>
      </c>
      <c r="I10" s="161"/>
      <c r="J10" s="161"/>
      <c r="K10" s="161"/>
    </row>
    <row r="11" spans="2:12" ht="15.2" customHeight="1" x14ac:dyDescent="0.2">
      <c r="C11" s="42"/>
      <c r="D11" s="42"/>
      <c r="E11" s="42"/>
      <c r="F11" s="42"/>
      <c r="G11" s="42"/>
      <c r="H11" s="42"/>
      <c r="I11" s="42"/>
      <c r="J11" s="42"/>
    </row>
    <row r="12" spans="2:12" ht="65.25" customHeight="1" x14ac:dyDescent="0.2">
      <c r="B12" s="162" t="s">
        <v>70</v>
      </c>
      <c r="C12" s="165" t="s">
        <v>173</v>
      </c>
      <c r="D12" s="165"/>
      <c r="E12" s="165"/>
      <c r="F12" s="165"/>
      <c r="G12" s="165"/>
      <c r="H12" s="165"/>
      <c r="I12" s="165"/>
      <c r="J12" s="165"/>
      <c r="K12" s="166"/>
      <c r="L12" s="43"/>
    </row>
    <row r="13" spans="2:12" ht="15.2" customHeight="1" x14ac:dyDescent="0.2">
      <c r="B13" s="163"/>
      <c r="C13" s="167" t="s">
        <v>71</v>
      </c>
      <c r="D13" s="167"/>
      <c r="E13" s="167"/>
      <c r="F13" s="167"/>
      <c r="G13" s="167"/>
      <c r="H13" s="167"/>
      <c r="I13" s="167"/>
      <c r="J13" s="167"/>
      <c r="K13" s="168"/>
      <c r="L13" s="44"/>
    </row>
    <row r="14" spans="2:12" ht="15.2" customHeight="1" x14ac:dyDescent="0.2">
      <c r="B14" s="164"/>
      <c r="C14" s="169"/>
      <c r="D14" s="169"/>
      <c r="E14" s="169"/>
      <c r="F14" s="169"/>
      <c r="G14" s="169"/>
      <c r="H14" s="169"/>
      <c r="I14" s="169"/>
      <c r="J14" s="169"/>
      <c r="K14" s="170"/>
      <c r="L14" s="45"/>
    </row>
    <row r="15" spans="2:12" ht="15.2" customHeight="1" x14ac:dyDescent="0.2">
      <c r="C15" s="42"/>
      <c r="D15" s="42"/>
      <c r="E15" s="42"/>
      <c r="F15" s="42"/>
      <c r="G15" s="42"/>
      <c r="H15" s="42"/>
      <c r="I15" s="42"/>
      <c r="J15" s="42"/>
    </row>
    <row r="16" spans="2:12" ht="15.2" customHeight="1" x14ac:dyDescent="0.2">
      <c r="C16" s="42"/>
      <c r="D16" s="42"/>
      <c r="E16" s="42"/>
      <c r="F16" s="42"/>
      <c r="G16" s="42"/>
      <c r="H16" s="42"/>
      <c r="I16" s="42"/>
      <c r="J16" s="42"/>
    </row>
    <row r="17" spans="2:12" ht="30.75" customHeight="1" x14ac:dyDescent="0.2">
      <c r="B17" s="171" t="s">
        <v>72</v>
      </c>
      <c r="C17" s="79"/>
      <c r="D17" s="83" t="s">
        <v>174</v>
      </c>
      <c r="E17" s="173" t="s">
        <v>73</v>
      </c>
      <c r="F17" s="173"/>
      <c r="G17" s="173"/>
      <c r="H17" s="173"/>
      <c r="I17" s="173"/>
      <c r="J17" s="174" t="s">
        <v>175</v>
      </c>
      <c r="K17" s="175"/>
    </row>
    <row r="18" spans="2:12" ht="19.5" customHeight="1" x14ac:dyDescent="0.2">
      <c r="B18" s="172"/>
      <c r="C18" s="80"/>
      <c r="D18" s="84" t="s">
        <v>74</v>
      </c>
      <c r="E18" s="178" t="s">
        <v>75</v>
      </c>
      <c r="F18" s="178"/>
      <c r="G18" s="178"/>
      <c r="H18" s="178"/>
      <c r="I18" s="178"/>
      <c r="J18" s="176"/>
      <c r="K18" s="177"/>
    </row>
    <row r="19" spans="2:12" ht="22.5" customHeight="1" x14ac:dyDescent="0.25">
      <c r="B19" s="172"/>
      <c r="C19"/>
      <c r="D19" s="85" t="s">
        <v>176</v>
      </c>
      <c r="E19" s="179" t="s">
        <v>177</v>
      </c>
      <c r="F19" s="179"/>
      <c r="G19" s="179"/>
      <c r="H19" s="179"/>
      <c r="I19" s="179"/>
      <c r="J19" s="180" t="s">
        <v>178</v>
      </c>
      <c r="K19" s="181"/>
    </row>
    <row r="20" spans="2:12" ht="22.5" customHeight="1" x14ac:dyDescent="0.2">
      <c r="B20" s="86"/>
      <c r="C20" s="87"/>
      <c r="D20" s="84" t="s">
        <v>74</v>
      </c>
      <c r="E20" s="178" t="s">
        <v>179</v>
      </c>
      <c r="F20" s="178"/>
      <c r="G20" s="178"/>
      <c r="H20" s="178"/>
      <c r="I20" s="178"/>
      <c r="J20" s="180"/>
      <c r="K20" s="181"/>
    </row>
    <row r="21" spans="2:12" ht="30" customHeight="1" x14ac:dyDescent="0.25">
      <c r="B21" s="86"/>
      <c r="C21"/>
      <c r="D21" s="85" t="s">
        <v>180</v>
      </c>
      <c r="E21" s="179" t="s">
        <v>181</v>
      </c>
      <c r="F21" s="179"/>
      <c r="G21" s="179"/>
      <c r="H21" s="179"/>
      <c r="I21" s="179"/>
      <c r="J21" s="180" t="s">
        <v>182</v>
      </c>
      <c r="K21" s="181"/>
    </row>
    <row r="22" spans="2:12" ht="30" customHeight="1" x14ac:dyDescent="0.2">
      <c r="B22" s="86"/>
      <c r="C22" s="47"/>
      <c r="D22" s="88" t="s">
        <v>74</v>
      </c>
      <c r="E22" s="184" t="s">
        <v>183</v>
      </c>
      <c r="F22" s="185"/>
      <c r="G22" s="185"/>
      <c r="H22" s="185"/>
      <c r="I22" s="185"/>
      <c r="J22" s="182"/>
      <c r="K22" s="183"/>
    </row>
    <row r="23" spans="2:12" ht="15.2" customHeight="1" x14ac:dyDescent="0.2">
      <c r="C23" s="42"/>
      <c r="D23" s="42"/>
      <c r="E23" s="42"/>
      <c r="F23" s="42"/>
      <c r="G23" s="42"/>
      <c r="H23" s="42"/>
      <c r="I23" s="42"/>
      <c r="J23" s="42"/>
    </row>
    <row r="24" spans="2:12" ht="15.2" customHeight="1" x14ac:dyDescent="0.2">
      <c r="C24" s="42"/>
      <c r="D24" s="42"/>
      <c r="E24" s="42"/>
      <c r="F24" s="42"/>
      <c r="G24" s="42"/>
      <c r="H24" s="42"/>
      <c r="I24" s="42"/>
      <c r="J24" s="42"/>
    </row>
    <row r="25" spans="2:12" ht="26.25" customHeight="1" x14ac:dyDescent="0.2">
      <c r="B25" s="171" t="s">
        <v>76</v>
      </c>
      <c r="C25" s="48" t="s">
        <v>77</v>
      </c>
      <c r="D25" s="186" t="s">
        <v>195</v>
      </c>
      <c r="E25" s="186"/>
      <c r="F25" s="186"/>
      <c r="G25" s="186"/>
      <c r="H25" s="186"/>
      <c r="I25" s="187"/>
      <c r="J25" s="49" t="s">
        <v>78</v>
      </c>
      <c r="K25" s="49" t="s">
        <v>79</v>
      </c>
    </row>
    <row r="26" spans="2:12" ht="26.25" customHeight="1" x14ac:dyDescent="0.2">
      <c r="B26" s="172"/>
      <c r="C26" s="50"/>
      <c r="D26" s="188"/>
      <c r="E26" s="188"/>
      <c r="F26" s="188"/>
      <c r="G26" s="188"/>
      <c r="H26" s="188"/>
      <c r="I26" s="189"/>
      <c r="J26" s="77">
        <v>45849</v>
      </c>
      <c r="K26" s="51"/>
    </row>
    <row r="27" spans="2:12" ht="26.25" customHeight="1" x14ac:dyDescent="0.2">
      <c r="B27" s="172"/>
      <c r="C27" s="190" t="s">
        <v>139</v>
      </c>
      <c r="D27" s="191"/>
      <c r="E27" s="191"/>
      <c r="F27" s="191"/>
      <c r="G27" s="191"/>
      <c r="H27" s="191"/>
      <c r="I27" s="192"/>
      <c r="J27" s="49" t="s">
        <v>80</v>
      </c>
      <c r="K27" s="52" t="s">
        <v>81</v>
      </c>
    </row>
    <row r="28" spans="2:12" ht="26.25" customHeight="1" x14ac:dyDescent="0.2">
      <c r="B28" s="172"/>
      <c r="C28" s="193"/>
      <c r="D28" s="194"/>
      <c r="E28" s="194"/>
      <c r="F28" s="194"/>
      <c r="G28" s="194"/>
      <c r="H28" s="194"/>
      <c r="I28" s="195"/>
      <c r="J28" s="53"/>
      <c r="K28" s="46"/>
    </row>
    <row r="29" spans="2:12" ht="11.25" customHeight="1" x14ac:dyDescent="0.2">
      <c r="B29" s="172"/>
      <c r="C29" s="54"/>
      <c r="D29" s="55"/>
      <c r="E29" s="55"/>
      <c r="F29" s="55"/>
      <c r="G29" s="55"/>
      <c r="H29" s="55"/>
      <c r="I29" s="55"/>
      <c r="J29" s="56"/>
      <c r="K29" s="57"/>
    </row>
    <row r="30" spans="2:12" ht="15.2" customHeight="1" x14ac:dyDescent="0.2"/>
    <row r="31" spans="2:12" ht="15.2" customHeight="1" x14ac:dyDescent="0.2">
      <c r="C31" s="42"/>
      <c r="D31" s="42"/>
      <c r="E31" s="42"/>
      <c r="F31" s="42"/>
      <c r="G31" s="42"/>
      <c r="H31" s="42"/>
      <c r="I31" s="42"/>
      <c r="J31" s="42"/>
    </row>
    <row r="32" spans="2:12" ht="12.75" customHeight="1" x14ac:dyDescent="0.2">
      <c r="B32" s="171" t="s">
        <v>82</v>
      </c>
      <c r="C32" s="196" t="s">
        <v>83</v>
      </c>
      <c r="D32" s="197"/>
      <c r="E32" s="58" t="s">
        <v>84</v>
      </c>
      <c r="F32" s="59"/>
      <c r="G32" s="59"/>
      <c r="H32" s="59"/>
      <c r="I32" s="59"/>
      <c r="J32" s="59"/>
      <c r="K32" s="60"/>
      <c r="L32" s="44"/>
    </row>
    <row r="33" spans="2:12" ht="12.75" customHeight="1" x14ac:dyDescent="0.2">
      <c r="B33" s="172"/>
      <c r="C33" s="198"/>
      <c r="D33" s="199"/>
      <c r="E33" s="61" t="s">
        <v>85</v>
      </c>
      <c r="F33" s="42"/>
      <c r="G33" s="42"/>
      <c r="H33" s="42"/>
      <c r="I33" s="42"/>
      <c r="J33" s="42"/>
      <c r="L33" s="44"/>
    </row>
    <row r="34" spans="2:12" ht="12.75" customHeight="1" x14ac:dyDescent="0.2">
      <c r="B34" s="172"/>
      <c r="C34" s="198"/>
      <c r="D34" s="199"/>
      <c r="E34" s="61" t="s">
        <v>86</v>
      </c>
      <c r="F34" s="42"/>
      <c r="G34" s="42"/>
      <c r="H34" s="42"/>
      <c r="I34" s="42"/>
      <c r="J34" s="42"/>
      <c r="L34" s="44"/>
    </row>
    <row r="35" spans="2:12" ht="12.75" customHeight="1" x14ac:dyDescent="0.2">
      <c r="B35" s="172"/>
      <c r="C35" s="200"/>
      <c r="D35" s="201"/>
      <c r="E35" s="61" t="s">
        <v>87</v>
      </c>
      <c r="F35" s="42"/>
      <c r="G35" s="42"/>
      <c r="H35" s="42"/>
      <c r="I35" s="42"/>
      <c r="J35" s="42"/>
      <c r="L35" s="44"/>
    </row>
    <row r="36" spans="2:12" ht="12.75" customHeight="1" x14ac:dyDescent="0.2">
      <c r="B36" s="172"/>
      <c r="C36" s="196" t="s">
        <v>88</v>
      </c>
      <c r="D36" s="197"/>
      <c r="E36" s="58" t="s">
        <v>84</v>
      </c>
      <c r="F36" s="59"/>
      <c r="G36" s="59"/>
      <c r="H36" s="59"/>
      <c r="I36" s="59"/>
      <c r="J36" s="59"/>
      <c r="K36" s="60"/>
      <c r="L36" s="44"/>
    </row>
    <row r="37" spans="2:12" ht="12.75" customHeight="1" x14ac:dyDescent="0.2">
      <c r="B37" s="172"/>
      <c r="C37" s="198"/>
      <c r="D37" s="199"/>
      <c r="E37" s="61" t="s">
        <v>85</v>
      </c>
      <c r="F37" s="42"/>
      <c r="G37" s="42"/>
      <c r="H37" s="42"/>
      <c r="I37" s="42"/>
      <c r="J37" s="42"/>
      <c r="L37" s="44"/>
    </row>
    <row r="38" spans="2:12" ht="12.75" customHeight="1" x14ac:dyDescent="0.2">
      <c r="B38" s="172"/>
      <c r="C38" s="198"/>
      <c r="D38" s="199"/>
      <c r="E38" s="61" t="s">
        <v>86</v>
      </c>
      <c r="F38" s="42"/>
      <c r="G38" s="42"/>
      <c r="H38" s="42"/>
      <c r="I38" s="42"/>
      <c r="J38" s="42"/>
      <c r="L38" s="44"/>
    </row>
    <row r="39" spans="2:12" ht="12.75" customHeight="1" x14ac:dyDescent="0.2">
      <c r="B39" s="172"/>
      <c r="C39" s="200"/>
      <c r="D39" s="201"/>
      <c r="E39" s="61" t="s">
        <v>89</v>
      </c>
      <c r="F39" s="42"/>
      <c r="G39" s="42"/>
      <c r="H39" s="42"/>
      <c r="I39" s="42"/>
      <c r="J39" s="42"/>
      <c r="L39" s="44"/>
    </row>
    <row r="40" spans="2:12" ht="12.75" customHeight="1" x14ac:dyDescent="0.2">
      <c r="B40" s="172"/>
      <c r="C40" s="202" t="s">
        <v>90</v>
      </c>
      <c r="D40" s="197"/>
      <c r="E40" s="58" t="s">
        <v>122</v>
      </c>
      <c r="F40" s="59"/>
      <c r="G40" s="59"/>
      <c r="H40" s="59"/>
      <c r="I40" s="59"/>
      <c r="J40" s="59"/>
      <c r="K40" s="60"/>
      <c r="L40" s="44"/>
    </row>
    <row r="41" spans="2:12" ht="12.75" customHeight="1" x14ac:dyDescent="0.2">
      <c r="B41" s="172"/>
      <c r="C41" s="198"/>
      <c r="D41" s="199"/>
      <c r="E41" s="61" t="s">
        <v>85</v>
      </c>
      <c r="F41" s="42"/>
      <c r="G41" s="42"/>
      <c r="H41" s="42"/>
      <c r="I41" s="42"/>
      <c r="J41" s="42"/>
      <c r="L41" s="44"/>
    </row>
    <row r="42" spans="2:12" ht="12.75" customHeight="1" x14ac:dyDescent="0.2">
      <c r="B42" s="172"/>
      <c r="C42" s="198"/>
      <c r="D42" s="199"/>
      <c r="E42" s="61" t="s">
        <v>91</v>
      </c>
      <c r="F42" s="42"/>
      <c r="G42" s="42"/>
      <c r="H42" s="42"/>
      <c r="I42" s="42"/>
      <c r="J42" s="42"/>
      <c r="L42" s="44"/>
    </row>
    <row r="43" spans="2:12" ht="12.75" customHeight="1" x14ac:dyDescent="0.2">
      <c r="B43" s="172"/>
      <c r="C43" s="200"/>
      <c r="D43" s="201"/>
      <c r="E43" s="62" t="s">
        <v>121</v>
      </c>
      <c r="F43" s="63"/>
      <c r="G43" s="63"/>
      <c r="H43" s="63"/>
      <c r="I43" s="63"/>
      <c r="J43" s="63"/>
      <c r="K43" s="64"/>
      <c r="L43" s="44"/>
    </row>
    <row r="44" spans="2:12" ht="12.75" customHeight="1" x14ac:dyDescent="0.2">
      <c r="B44" s="172"/>
      <c r="C44" s="202" t="s">
        <v>92</v>
      </c>
      <c r="D44" s="197"/>
      <c r="E44" s="58" t="s">
        <v>93</v>
      </c>
      <c r="F44" s="59"/>
      <c r="G44" s="59"/>
      <c r="H44" s="59"/>
      <c r="I44" s="42"/>
      <c r="J44" s="42"/>
      <c r="L44" s="44"/>
    </row>
    <row r="45" spans="2:12" ht="12.75" customHeight="1" x14ac:dyDescent="0.2">
      <c r="B45" s="172"/>
      <c r="C45" s="198"/>
      <c r="D45" s="199"/>
      <c r="E45" s="61" t="s">
        <v>94</v>
      </c>
      <c r="F45" s="42"/>
      <c r="G45" s="42"/>
      <c r="H45" s="42"/>
      <c r="I45" s="42"/>
      <c r="J45" s="42"/>
      <c r="L45" s="44"/>
    </row>
    <row r="46" spans="2:12" ht="12.75" customHeight="1" x14ac:dyDescent="0.2">
      <c r="B46" s="172"/>
      <c r="C46" s="198"/>
      <c r="D46" s="199"/>
      <c r="E46" s="61" t="s">
        <v>95</v>
      </c>
      <c r="F46" s="42"/>
      <c r="G46" s="42"/>
      <c r="H46" s="42"/>
      <c r="I46" s="42"/>
      <c r="J46" s="42"/>
      <c r="L46" s="44"/>
    </row>
    <row r="47" spans="2:12" ht="12.75" customHeight="1" x14ac:dyDescent="0.2">
      <c r="B47" s="172"/>
      <c r="C47" s="200"/>
      <c r="D47" s="201"/>
      <c r="E47" s="62" t="s">
        <v>96</v>
      </c>
      <c r="F47" s="63"/>
      <c r="G47" s="63"/>
      <c r="H47" s="63"/>
      <c r="I47" s="63"/>
      <c r="J47" s="63"/>
      <c r="K47" s="64"/>
      <c r="L47" s="44"/>
    </row>
    <row r="48" spans="2:12" ht="12.75" customHeight="1" x14ac:dyDescent="0.2">
      <c r="B48" s="172"/>
      <c r="C48" s="202" t="s">
        <v>97</v>
      </c>
      <c r="D48" s="197"/>
      <c r="E48" s="58" t="s">
        <v>98</v>
      </c>
      <c r="F48" s="59"/>
      <c r="G48" s="59"/>
      <c r="H48" s="59"/>
      <c r="I48" s="42"/>
      <c r="J48" s="42"/>
      <c r="L48" s="44"/>
    </row>
    <row r="49" spans="2:12" ht="12.75" customHeight="1" x14ac:dyDescent="0.2">
      <c r="B49" s="172"/>
      <c r="C49" s="198"/>
      <c r="D49" s="199"/>
      <c r="E49" s="61" t="s">
        <v>99</v>
      </c>
      <c r="F49" s="42"/>
      <c r="G49" s="42"/>
      <c r="H49" s="42"/>
      <c r="I49" s="42"/>
      <c r="J49" s="42"/>
      <c r="L49" s="44"/>
    </row>
    <row r="50" spans="2:12" ht="12.75" customHeight="1" x14ac:dyDescent="0.2">
      <c r="B50" s="172"/>
      <c r="C50" s="198"/>
      <c r="D50" s="199"/>
      <c r="E50" s="61" t="s">
        <v>95</v>
      </c>
      <c r="F50" s="42"/>
      <c r="G50" s="42"/>
      <c r="H50" s="42"/>
      <c r="I50" s="42"/>
      <c r="J50" s="42"/>
      <c r="L50" s="44"/>
    </row>
    <row r="51" spans="2:12" ht="12.75" customHeight="1" x14ac:dyDescent="0.2">
      <c r="B51" s="172"/>
      <c r="C51" s="200"/>
      <c r="D51" s="201"/>
      <c r="E51" s="62" t="s">
        <v>100</v>
      </c>
      <c r="F51" s="63"/>
      <c r="G51" s="63"/>
      <c r="H51" s="63"/>
      <c r="I51" s="63"/>
      <c r="J51" s="63"/>
      <c r="K51" s="64"/>
      <c r="L51" s="44"/>
    </row>
    <row r="52" spans="2:12" ht="12" customHeight="1" x14ac:dyDescent="0.2">
      <c r="C52" s="65"/>
      <c r="D52" s="65"/>
      <c r="I52" s="66"/>
      <c r="J52" s="66"/>
    </row>
    <row r="53" spans="2:12" ht="12.75" customHeight="1" x14ac:dyDescent="0.2">
      <c r="B53" s="171" t="s">
        <v>101</v>
      </c>
      <c r="C53" s="204" t="s">
        <v>102</v>
      </c>
      <c r="D53" s="205"/>
      <c r="E53" s="58" t="s">
        <v>103</v>
      </c>
      <c r="F53" s="59"/>
      <c r="G53" s="59"/>
      <c r="H53" s="59"/>
      <c r="I53" s="59"/>
      <c r="J53" s="59"/>
      <c r="K53" s="67"/>
    </row>
    <row r="54" spans="2:12" ht="12.75" customHeight="1" x14ac:dyDescent="0.2">
      <c r="B54" s="172"/>
      <c r="C54" s="206"/>
      <c r="D54" s="207"/>
      <c r="E54" s="61" t="s">
        <v>104</v>
      </c>
      <c r="F54" s="42"/>
      <c r="G54" s="42"/>
      <c r="H54" s="42"/>
      <c r="I54" s="42"/>
      <c r="J54" s="42"/>
      <c r="K54" s="68"/>
    </row>
    <row r="55" spans="2:12" ht="12.75" customHeight="1" x14ac:dyDescent="0.2">
      <c r="B55" s="172"/>
      <c r="C55" s="206"/>
      <c r="D55" s="207"/>
      <c r="E55" s="61" t="s">
        <v>105</v>
      </c>
      <c r="F55" s="42" t="s">
        <v>119</v>
      </c>
      <c r="G55" s="42"/>
      <c r="H55" s="42"/>
      <c r="I55" s="42"/>
      <c r="J55" s="42"/>
      <c r="K55" s="68"/>
    </row>
    <row r="56" spans="2:12" ht="12.75" customHeight="1" x14ac:dyDescent="0.25">
      <c r="B56" s="172"/>
      <c r="C56" s="208"/>
      <c r="D56" s="209"/>
      <c r="E56" s="62" t="s">
        <v>120</v>
      </c>
      <c r="F56" s="76"/>
      <c r="G56" s="42"/>
      <c r="H56" s="63"/>
      <c r="I56" s="63"/>
      <c r="J56" s="63"/>
      <c r="K56" s="68"/>
    </row>
    <row r="57" spans="2:12" ht="12.75" customHeight="1" x14ac:dyDescent="0.2">
      <c r="B57" s="172"/>
      <c r="C57" s="204" t="s">
        <v>106</v>
      </c>
      <c r="D57" s="205"/>
      <c r="E57" s="58" t="s">
        <v>107</v>
      </c>
      <c r="F57" s="58"/>
      <c r="G57" s="58"/>
      <c r="H57" s="58"/>
      <c r="I57" s="58"/>
      <c r="J57" s="58"/>
      <c r="K57" s="67"/>
    </row>
    <row r="58" spans="2:12" ht="12.75" customHeight="1" x14ac:dyDescent="0.2">
      <c r="B58" s="172"/>
      <c r="C58" s="206"/>
      <c r="D58" s="207"/>
      <c r="E58" s="61" t="s">
        <v>108</v>
      </c>
      <c r="F58" s="61"/>
      <c r="G58" s="61"/>
      <c r="H58" s="61"/>
      <c r="I58" s="61"/>
      <c r="J58" s="61"/>
      <c r="K58" s="68"/>
    </row>
    <row r="59" spans="2:12" ht="12.75" customHeight="1" x14ac:dyDescent="0.2">
      <c r="B59" s="172"/>
      <c r="C59" s="206"/>
      <c r="D59" s="207"/>
      <c r="E59" s="61" t="s">
        <v>105</v>
      </c>
      <c r="F59" s="42" t="s">
        <v>123</v>
      </c>
      <c r="G59" s="42"/>
      <c r="H59" s="61"/>
      <c r="I59" s="61"/>
      <c r="J59" s="61"/>
      <c r="K59" s="68"/>
    </row>
    <row r="60" spans="2:12" ht="12.75" customHeight="1" x14ac:dyDescent="0.2">
      <c r="B60" s="203"/>
      <c r="C60" s="208"/>
      <c r="D60" s="209"/>
      <c r="E60" s="62" t="s">
        <v>124</v>
      </c>
      <c r="F60" s="63"/>
      <c r="G60" s="63"/>
      <c r="H60" s="62"/>
      <c r="I60" s="62"/>
      <c r="J60" s="62"/>
      <c r="K60" s="69"/>
    </row>
    <row r="61" spans="2:12" ht="12" customHeight="1" x14ac:dyDescent="0.2">
      <c r="B61" s="70"/>
      <c r="C61" s="71" t="s">
        <v>109</v>
      </c>
      <c r="D61" s="71"/>
      <c r="E61" s="72" t="s">
        <v>110</v>
      </c>
      <c r="F61" s="72" t="s">
        <v>111</v>
      </c>
      <c r="G61" s="210" t="s">
        <v>112</v>
      </c>
      <c r="H61" s="210"/>
      <c r="I61" s="72" t="s">
        <v>113</v>
      </c>
      <c r="J61" s="72" t="s">
        <v>114</v>
      </c>
      <c r="K61" s="72" t="s">
        <v>50</v>
      </c>
    </row>
    <row r="62" spans="2:12" ht="22.5" customHeight="1" x14ac:dyDescent="0.2">
      <c r="B62" s="211" t="s">
        <v>76</v>
      </c>
      <c r="C62" s="212"/>
      <c r="D62" s="213"/>
      <c r="E62" s="73" t="s">
        <v>115</v>
      </c>
      <c r="F62" s="73">
        <v>9</v>
      </c>
      <c r="G62" s="211" t="s">
        <v>116</v>
      </c>
      <c r="H62" s="213"/>
      <c r="I62" s="74" t="s">
        <v>134</v>
      </c>
      <c r="J62" s="74" t="s">
        <v>134</v>
      </c>
      <c r="K62" s="73">
        <v>1</v>
      </c>
    </row>
    <row r="63" spans="2:12" ht="12" customHeight="1" x14ac:dyDescent="0.2">
      <c r="I63" s="66"/>
      <c r="J63" s="66"/>
    </row>
    <row r="64" spans="2:12" ht="12" customHeight="1" x14ac:dyDescent="0.2">
      <c r="I64" s="66"/>
      <c r="J64" s="66"/>
    </row>
    <row r="65" spans="1:12" ht="12" customHeight="1" x14ac:dyDescent="0.2">
      <c r="I65" s="66"/>
      <c r="J65" s="66"/>
    </row>
    <row r="66" spans="1:12" ht="12" customHeight="1" x14ac:dyDescent="0.2">
      <c r="I66" s="66"/>
      <c r="J66" s="66"/>
    </row>
    <row r="67" spans="1:12" ht="12" customHeight="1" x14ac:dyDescent="0.2">
      <c r="I67" s="66"/>
      <c r="J67" s="66"/>
    </row>
    <row r="68" spans="1:12" ht="30" customHeight="1" x14ac:dyDescent="0.2">
      <c r="A68" s="215" t="s">
        <v>50</v>
      </c>
      <c r="B68" s="215"/>
      <c r="C68" s="216" t="s">
        <v>51</v>
      </c>
      <c r="D68" s="216"/>
      <c r="E68" s="215" t="s">
        <v>52</v>
      </c>
      <c r="F68" s="215"/>
      <c r="G68" s="217" t="s">
        <v>53</v>
      </c>
      <c r="H68" s="218"/>
      <c r="I68" s="215" t="s">
        <v>54</v>
      </c>
      <c r="J68" s="215"/>
      <c r="K68" s="215" t="s">
        <v>117</v>
      </c>
      <c r="L68" s="215"/>
    </row>
    <row r="69" spans="1:12" s="28" customFormat="1" ht="48.75" customHeight="1" x14ac:dyDescent="0.25">
      <c r="A69" s="219" t="s">
        <v>135</v>
      </c>
      <c r="B69" s="220"/>
      <c r="C69" s="221">
        <v>5</v>
      </c>
      <c r="D69" s="221"/>
      <c r="E69" s="221" t="s">
        <v>200</v>
      </c>
      <c r="F69" s="221"/>
      <c r="G69" s="222">
        <v>45849</v>
      </c>
      <c r="H69" s="223"/>
      <c r="I69" s="224" t="s">
        <v>133</v>
      </c>
      <c r="J69" s="221"/>
      <c r="K69" s="214" t="s">
        <v>55</v>
      </c>
      <c r="L69" s="214"/>
    </row>
    <row r="70" spans="1:12" ht="12" customHeight="1" x14ac:dyDescent="0.2">
      <c r="I70" s="66"/>
      <c r="J70" s="66"/>
    </row>
    <row r="71" spans="1:12" ht="18" customHeight="1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</row>
    <row r="72" spans="1:12" ht="18" customHeight="1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</row>
    <row r="73" spans="1:12" ht="18" customHeight="1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</row>
    <row r="74" spans="1:12" ht="18" customHeight="1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</row>
    <row r="75" spans="1:12" ht="18" customHeight="1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</row>
    <row r="76" spans="1:12" ht="18" customHeight="1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</row>
    <row r="77" spans="1:12" ht="18" customHeight="1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</row>
    <row r="79" spans="1:12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</row>
    <row r="80" spans="1:12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</row>
    <row r="81" spans="1:11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</row>
    <row r="82" spans="1:11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</row>
    <row r="83" spans="1:11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</row>
    <row r="84" spans="1:11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</row>
    <row r="85" spans="1:11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</row>
    <row r="86" spans="1:11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</row>
    <row r="87" spans="1:11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</row>
    <row r="88" spans="1:11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</row>
    <row r="89" spans="1:11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</row>
    <row r="90" spans="1:11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B5991651-C725-46C3-A662-FB4A740EF5A8}"/>
    <hyperlink ref="D7" r:id="rId2" xr:uid="{AD147CB0-81FB-459E-8832-42309A5CCD94}"/>
    <hyperlink ref="D8" r:id="rId3" xr:uid="{7CE31D01-136E-4566-8DC6-67144478B554}"/>
    <hyperlink ref="J5" r:id="rId4" xr:uid="{F3DBDC4A-3EAA-426D-BE9F-5471ABBE1E6F}"/>
    <hyperlink ref="J7" r:id="rId5" xr:uid="{08E92C5B-81AD-4BAB-90E0-6E02FC3C23D7}"/>
    <hyperlink ref="J8" r:id="rId6" xr:uid="{EF1EE692-12FD-4A09-A187-F1224E271143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 xml:space="preserve">&amp;L&amp;"-,Gras"Centre Hospitalier Durécu Lavoisier de Darnétal&amp;"-,Normal"
Reconstruction du SMR et restructuration de l'EHPAD au Centre Hospitalier Durécu-Lavoisier
DCE - DPGF - LOT n°9
&amp;RJuillet 2025 
N° d'affaire : B240046
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R65"/>
  <sheetViews>
    <sheetView showGridLines="0" showZeros="0" topLeftCell="B1" zoomScaleNormal="100" zoomScaleSheetLayoutView="100" workbookViewId="0">
      <pane ySplit="2" topLeftCell="A3" activePane="bottomLeft" state="frozen"/>
      <selection pane="bottomLeft" activeCell="H48" sqref="H48"/>
    </sheetView>
  </sheetViews>
  <sheetFormatPr baseColWidth="10" defaultColWidth="10.7109375" defaultRowHeight="15" x14ac:dyDescent="0.25"/>
  <cols>
    <col min="1" max="1" width="10.7109375" style="91"/>
    <col min="2" max="2" width="9.7109375" style="91" customWidth="1"/>
    <col min="3" max="3" width="46.7109375" style="91" customWidth="1"/>
    <col min="4" max="4" width="4.7109375" style="91" customWidth="1"/>
    <col min="5" max="6" width="10.7109375" style="139" customWidth="1"/>
    <col min="7" max="7" width="10.7109375" style="141" customWidth="1"/>
    <col min="8" max="8" width="12.7109375" style="141" customWidth="1"/>
    <col min="9" max="9" width="1.7109375" style="139" customWidth="1"/>
    <col min="10" max="11" width="10.7109375" style="139" customWidth="1"/>
    <col min="12" max="12" width="10.7109375" style="141" customWidth="1"/>
    <col min="13" max="13" width="12.7109375" style="141" customWidth="1"/>
    <col min="14" max="14" width="1.7109375" style="139" customWidth="1"/>
    <col min="15" max="16" width="10.7109375" style="139" customWidth="1"/>
    <col min="17" max="17" width="10.7109375" style="141" customWidth="1"/>
    <col min="18" max="18" width="12.7109375" style="141" customWidth="1"/>
    <col min="19" max="19" width="1.7109375" style="91" customWidth="1"/>
    <col min="20" max="692" width="10.7109375" style="91"/>
    <col min="693" max="695" width="10.7109375" style="91" customWidth="1"/>
    <col min="696" max="16384" width="10.7109375" style="91"/>
  </cols>
  <sheetData>
    <row r="1" spans="1:694" s="104" customFormat="1" ht="24" customHeight="1" x14ac:dyDescent="0.25">
      <c r="A1" s="225"/>
      <c r="B1" s="226" t="s">
        <v>36</v>
      </c>
      <c r="C1" s="226" t="s">
        <v>37</v>
      </c>
      <c r="D1" s="228" t="s">
        <v>3</v>
      </c>
      <c r="E1" s="237" t="s">
        <v>0</v>
      </c>
      <c r="F1" s="238"/>
      <c r="G1" s="238"/>
      <c r="H1" s="239"/>
      <c r="I1" s="103"/>
      <c r="J1" s="237" t="s">
        <v>1</v>
      </c>
      <c r="K1" s="238"/>
      <c r="L1" s="238"/>
      <c r="M1" s="239"/>
      <c r="N1" s="103"/>
      <c r="O1" s="237" t="s">
        <v>2</v>
      </c>
      <c r="P1" s="238"/>
      <c r="Q1" s="238"/>
      <c r="R1" s="239"/>
    </row>
    <row r="2" spans="1:694" s="104" customFormat="1" ht="28.5" customHeight="1" x14ac:dyDescent="0.25">
      <c r="A2" s="225"/>
      <c r="B2" s="227"/>
      <c r="C2" s="227"/>
      <c r="D2" s="229" t="s">
        <v>3</v>
      </c>
      <c r="E2" s="105" t="s">
        <v>4</v>
      </c>
      <c r="F2" s="105" t="s">
        <v>5</v>
      </c>
      <c r="G2" s="106" t="s">
        <v>6</v>
      </c>
      <c r="H2" s="106" t="s">
        <v>7</v>
      </c>
      <c r="I2" s="107"/>
      <c r="J2" s="108" t="s">
        <v>8</v>
      </c>
      <c r="K2" s="105" t="s">
        <v>9</v>
      </c>
      <c r="L2" s="106" t="s">
        <v>10</v>
      </c>
      <c r="M2" s="109" t="s">
        <v>11</v>
      </c>
      <c r="N2" s="107"/>
      <c r="O2" s="105" t="s">
        <v>12</v>
      </c>
      <c r="P2" s="105" t="s">
        <v>13</v>
      </c>
      <c r="Q2" s="106" t="s">
        <v>14</v>
      </c>
      <c r="R2" s="106" t="s">
        <v>15</v>
      </c>
    </row>
    <row r="3" spans="1:694" s="104" customFormat="1" ht="60.75" customHeight="1" x14ac:dyDescent="0.25">
      <c r="A3" s="110"/>
      <c r="B3" s="234" t="s">
        <v>38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6"/>
    </row>
    <row r="4" spans="1:694" x14ac:dyDescent="0.25">
      <c r="B4" s="111"/>
      <c r="C4" s="112"/>
      <c r="D4" s="113"/>
      <c r="E4" s="114"/>
      <c r="F4" s="115"/>
      <c r="G4" s="116"/>
      <c r="H4" s="117"/>
      <c r="I4" s="118"/>
      <c r="J4" s="119"/>
      <c r="K4" s="115"/>
      <c r="L4" s="116"/>
      <c r="M4" s="117"/>
      <c r="N4" s="118"/>
      <c r="O4" s="119"/>
      <c r="P4" s="115"/>
      <c r="Q4" s="116"/>
      <c r="R4" s="117"/>
      <c r="S4" s="81"/>
      <c r="ZQ4" s="91" t="s">
        <v>16</v>
      </c>
      <c r="ZR4" s="82" t="s">
        <v>17</v>
      </c>
    </row>
    <row r="5" spans="1:694" ht="34.5" customHeight="1" x14ac:dyDescent="0.25">
      <c r="B5" s="232" t="s">
        <v>140</v>
      </c>
      <c r="C5" s="233"/>
      <c r="D5" s="120"/>
      <c r="E5" s="95"/>
      <c r="F5" s="89"/>
      <c r="G5" s="96"/>
      <c r="H5" s="97"/>
      <c r="I5" s="90"/>
      <c r="J5" s="98"/>
      <c r="K5" s="89"/>
      <c r="L5" s="96"/>
      <c r="M5" s="97"/>
      <c r="N5" s="90"/>
      <c r="O5" s="98"/>
      <c r="P5" s="89"/>
      <c r="Q5" s="96"/>
      <c r="R5" s="97"/>
      <c r="S5" s="81"/>
      <c r="ZR5" s="82"/>
    </row>
    <row r="6" spans="1:694" ht="29.25" customHeight="1" x14ac:dyDescent="0.25">
      <c r="B6" s="230" t="s">
        <v>138</v>
      </c>
      <c r="C6" s="231"/>
      <c r="D6" s="113"/>
      <c r="E6" s="95"/>
      <c r="F6" s="89"/>
      <c r="G6" s="96"/>
      <c r="H6" s="97"/>
      <c r="I6" s="90"/>
      <c r="J6" s="98"/>
      <c r="K6" s="89"/>
      <c r="L6" s="96"/>
      <c r="M6" s="97"/>
      <c r="N6" s="90"/>
      <c r="O6" s="98"/>
      <c r="P6" s="89"/>
      <c r="Q6" s="96"/>
      <c r="R6" s="97"/>
      <c r="S6" s="81"/>
      <c r="ZR6" s="82"/>
    </row>
    <row r="7" spans="1:694" s="122" customFormat="1" ht="30.75" customHeight="1" x14ac:dyDescent="0.25">
      <c r="B7" s="123" t="s">
        <v>125</v>
      </c>
      <c r="C7" s="121" t="s">
        <v>126</v>
      </c>
      <c r="D7" s="124" t="s">
        <v>137</v>
      </c>
      <c r="E7" s="95" t="s">
        <v>198</v>
      </c>
      <c r="F7" s="89"/>
      <c r="G7" s="125"/>
      <c r="H7" s="126">
        <f>G7*F7</f>
        <v>0</v>
      </c>
      <c r="I7" s="90"/>
      <c r="J7" s="98" t="s">
        <v>198</v>
      </c>
      <c r="K7" s="89"/>
      <c r="L7" s="125"/>
      <c r="M7" s="126">
        <f>L7*K7</f>
        <v>0</v>
      </c>
      <c r="N7" s="90"/>
      <c r="O7" s="98" t="s">
        <v>198</v>
      </c>
      <c r="P7" s="89"/>
      <c r="Q7" s="125"/>
      <c r="R7" s="126">
        <f>Q7*P7</f>
        <v>0</v>
      </c>
      <c r="S7" s="81"/>
      <c r="ZR7" s="82"/>
    </row>
    <row r="8" spans="1:694" s="122" customFormat="1" ht="30.75" customHeight="1" x14ac:dyDescent="0.25">
      <c r="B8" s="123" t="s">
        <v>127</v>
      </c>
      <c r="C8" s="121" t="s">
        <v>143</v>
      </c>
      <c r="D8" s="124" t="s">
        <v>131</v>
      </c>
      <c r="E8" s="146">
        <v>1</v>
      </c>
      <c r="F8" s="127"/>
      <c r="G8" s="96"/>
      <c r="H8" s="128">
        <f>G8*F8</f>
        <v>0</v>
      </c>
      <c r="I8" s="129"/>
      <c r="J8" s="150">
        <v>1</v>
      </c>
      <c r="K8" s="127"/>
      <c r="L8" s="96"/>
      <c r="M8" s="126">
        <f t="shared" ref="M8:M39" si="0">L8*K8</f>
        <v>0</v>
      </c>
      <c r="N8" s="129"/>
      <c r="O8" s="150">
        <v>1</v>
      </c>
      <c r="P8" s="127"/>
      <c r="Q8" s="96"/>
      <c r="R8" s="126">
        <f t="shared" ref="R8:R39" si="1">Q8*P8</f>
        <v>0</v>
      </c>
      <c r="S8" s="81"/>
      <c r="ZR8" s="82"/>
    </row>
    <row r="9" spans="1:694" s="122" customFormat="1" ht="30.75" customHeight="1" x14ac:dyDescent="0.25">
      <c r="B9" s="123" t="s">
        <v>128</v>
      </c>
      <c r="C9" s="121" t="s">
        <v>144</v>
      </c>
      <c r="D9" s="124"/>
      <c r="E9" s="147"/>
      <c r="F9" s="89"/>
      <c r="G9" s="125"/>
      <c r="H9" s="128">
        <f t="shared" ref="H9:H39" si="2">G9*F9</f>
        <v>0</v>
      </c>
      <c r="I9" s="90"/>
      <c r="J9" s="151"/>
      <c r="K9" s="89"/>
      <c r="L9" s="125"/>
      <c r="M9" s="126">
        <f t="shared" si="0"/>
        <v>0</v>
      </c>
      <c r="N9" s="90"/>
      <c r="O9" s="151"/>
      <c r="P9" s="89"/>
      <c r="Q9" s="125"/>
      <c r="R9" s="126">
        <f t="shared" si="1"/>
        <v>0</v>
      </c>
      <c r="S9" s="81"/>
      <c r="ZR9" s="82"/>
    </row>
    <row r="10" spans="1:694" s="122" customFormat="1" ht="30.75" customHeight="1" x14ac:dyDescent="0.25">
      <c r="B10" s="130" t="s">
        <v>145</v>
      </c>
      <c r="C10" s="131" t="s">
        <v>146</v>
      </c>
      <c r="D10" s="124" t="s">
        <v>132</v>
      </c>
      <c r="E10" s="146">
        <v>112.24</v>
      </c>
      <c r="F10" s="89"/>
      <c r="G10" s="125"/>
      <c r="H10" s="128">
        <f t="shared" si="2"/>
        <v>0</v>
      </c>
      <c r="I10" s="90"/>
      <c r="J10" s="150">
        <v>278.66000000000003</v>
      </c>
      <c r="K10" s="89"/>
      <c r="L10" s="125"/>
      <c r="M10" s="126">
        <f t="shared" si="0"/>
        <v>0</v>
      </c>
      <c r="N10" s="90"/>
      <c r="O10" s="150">
        <v>2222.02</v>
      </c>
      <c r="P10" s="89"/>
      <c r="Q10" s="125"/>
      <c r="R10" s="126">
        <f t="shared" si="1"/>
        <v>0</v>
      </c>
      <c r="S10" s="81"/>
      <c r="ZR10" s="82"/>
    </row>
    <row r="11" spans="1:694" s="122" customFormat="1" ht="30.75" customHeight="1" x14ac:dyDescent="0.25">
      <c r="B11" s="130"/>
      <c r="C11" s="131" t="s">
        <v>171</v>
      </c>
      <c r="D11" s="124" t="s">
        <v>165</v>
      </c>
      <c r="E11" s="146">
        <v>82.12</v>
      </c>
      <c r="F11" s="89"/>
      <c r="G11" s="125"/>
      <c r="H11" s="128">
        <f t="shared" si="2"/>
        <v>0</v>
      </c>
      <c r="I11" s="90"/>
      <c r="J11" s="150" t="s">
        <v>198</v>
      </c>
      <c r="K11" s="89"/>
      <c r="L11" s="125"/>
      <c r="M11" s="126">
        <f t="shared" si="0"/>
        <v>0</v>
      </c>
      <c r="N11" s="90"/>
      <c r="O11" s="150">
        <v>1870.98</v>
      </c>
      <c r="P11" s="89"/>
      <c r="Q11" s="125"/>
      <c r="R11" s="126">
        <f t="shared" si="1"/>
        <v>0</v>
      </c>
      <c r="S11" s="81"/>
      <c r="ZR11" s="82"/>
    </row>
    <row r="12" spans="1:694" s="122" customFormat="1" ht="30.75" customHeight="1" x14ac:dyDescent="0.25">
      <c r="B12" s="130"/>
      <c r="C12" s="131" t="s">
        <v>196</v>
      </c>
      <c r="D12" s="124" t="s">
        <v>165</v>
      </c>
      <c r="E12" s="146" t="s">
        <v>198</v>
      </c>
      <c r="F12" s="89"/>
      <c r="G12" s="125"/>
      <c r="H12" s="128">
        <f t="shared" si="2"/>
        <v>0</v>
      </c>
      <c r="I12" s="90"/>
      <c r="J12" s="150">
        <v>152</v>
      </c>
      <c r="K12" s="89"/>
      <c r="L12" s="125"/>
      <c r="M12" s="126">
        <f t="shared" si="0"/>
        <v>0</v>
      </c>
      <c r="N12" s="90"/>
      <c r="O12" s="150" t="s">
        <v>198</v>
      </c>
      <c r="P12" s="89"/>
      <c r="Q12" s="125"/>
      <c r="R12" s="126">
        <f t="shared" si="1"/>
        <v>0</v>
      </c>
      <c r="S12" s="81"/>
      <c r="ZR12" s="82"/>
    </row>
    <row r="13" spans="1:694" s="122" customFormat="1" ht="30.75" customHeight="1" x14ac:dyDescent="0.25">
      <c r="B13" s="130" t="s">
        <v>147</v>
      </c>
      <c r="C13" s="131" t="s">
        <v>148</v>
      </c>
      <c r="D13" s="124" t="s">
        <v>132</v>
      </c>
      <c r="E13" s="146">
        <v>16.52</v>
      </c>
      <c r="F13" s="89"/>
      <c r="G13" s="125"/>
      <c r="H13" s="128">
        <f t="shared" si="2"/>
        <v>0</v>
      </c>
      <c r="I13" s="90"/>
      <c r="J13" s="150">
        <v>230.34</v>
      </c>
      <c r="K13" s="89"/>
      <c r="L13" s="125"/>
      <c r="M13" s="126">
        <f t="shared" si="0"/>
        <v>0</v>
      </c>
      <c r="N13" s="90"/>
      <c r="O13" s="150">
        <v>223.89</v>
      </c>
      <c r="P13" s="89"/>
      <c r="Q13" s="125"/>
      <c r="R13" s="126">
        <f t="shared" si="1"/>
        <v>0</v>
      </c>
      <c r="S13" s="81"/>
      <c r="ZR13" s="82"/>
    </row>
    <row r="14" spans="1:694" s="122" customFormat="1" ht="30.75" customHeight="1" x14ac:dyDescent="0.25">
      <c r="B14" s="130"/>
      <c r="C14" s="131" t="s">
        <v>171</v>
      </c>
      <c r="D14" s="124" t="s">
        <v>165</v>
      </c>
      <c r="E14" s="146">
        <v>26.97</v>
      </c>
      <c r="F14" s="89"/>
      <c r="G14" s="125"/>
      <c r="H14" s="128">
        <f t="shared" si="2"/>
        <v>0</v>
      </c>
      <c r="I14" s="90"/>
      <c r="J14" s="150" t="s">
        <v>198</v>
      </c>
      <c r="K14" s="89"/>
      <c r="L14" s="125"/>
      <c r="M14" s="126">
        <f t="shared" si="0"/>
        <v>0</v>
      </c>
      <c r="N14" s="90"/>
      <c r="O14" s="150">
        <v>235.04</v>
      </c>
      <c r="P14" s="89"/>
      <c r="Q14" s="125"/>
      <c r="R14" s="126">
        <f t="shared" si="1"/>
        <v>0</v>
      </c>
      <c r="S14" s="81"/>
      <c r="ZR14" s="82"/>
    </row>
    <row r="15" spans="1:694" s="122" customFormat="1" ht="30.75" customHeight="1" x14ac:dyDescent="0.25">
      <c r="B15" s="130"/>
      <c r="C15" s="131" t="s">
        <v>196</v>
      </c>
      <c r="D15" s="124" t="s">
        <v>165</v>
      </c>
      <c r="E15" s="146" t="s">
        <v>198</v>
      </c>
      <c r="F15" s="89"/>
      <c r="G15" s="125"/>
      <c r="H15" s="128">
        <f t="shared" si="2"/>
        <v>0</v>
      </c>
      <c r="I15" s="90"/>
      <c r="J15" s="150">
        <v>160</v>
      </c>
      <c r="K15" s="89"/>
      <c r="L15" s="125"/>
      <c r="M15" s="126">
        <f t="shared" si="0"/>
        <v>0</v>
      </c>
      <c r="N15" s="90"/>
      <c r="O15" s="150" t="s">
        <v>198</v>
      </c>
      <c r="P15" s="89"/>
      <c r="Q15" s="125"/>
      <c r="R15" s="126">
        <f t="shared" si="1"/>
        <v>0</v>
      </c>
      <c r="S15" s="81"/>
      <c r="ZR15" s="82"/>
    </row>
    <row r="16" spans="1:694" s="122" customFormat="1" ht="30.75" customHeight="1" x14ac:dyDescent="0.25">
      <c r="B16" s="130" t="s">
        <v>149</v>
      </c>
      <c r="C16" s="112" t="s">
        <v>150</v>
      </c>
      <c r="D16" s="124" t="s">
        <v>132</v>
      </c>
      <c r="E16" s="146" t="s">
        <v>198</v>
      </c>
      <c r="F16" s="89"/>
      <c r="G16" s="125"/>
      <c r="H16" s="128">
        <f t="shared" si="2"/>
        <v>0</v>
      </c>
      <c r="I16" s="90"/>
      <c r="J16" s="150">
        <v>14.32</v>
      </c>
      <c r="K16" s="89"/>
      <c r="L16" s="125"/>
      <c r="M16" s="126">
        <f t="shared" si="0"/>
        <v>0</v>
      </c>
      <c r="N16" s="90"/>
      <c r="O16" s="150" t="s">
        <v>198</v>
      </c>
      <c r="P16" s="89"/>
      <c r="Q16" s="125"/>
      <c r="R16" s="126">
        <f t="shared" si="1"/>
        <v>0</v>
      </c>
      <c r="S16" s="81"/>
      <c r="ZR16" s="82"/>
    </row>
    <row r="17" spans="2:694" s="122" customFormat="1" ht="30.75" customHeight="1" x14ac:dyDescent="0.25">
      <c r="B17" s="130"/>
      <c r="C17" s="131" t="s">
        <v>171</v>
      </c>
      <c r="D17" s="124" t="s">
        <v>165</v>
      </c>
      <c r="E17" s="146" t="s">
        <v>198</v>
      </c>
      <c r="F17" s="89"/>
      <c r="G17" s="125"/>
      <c r="H17" s="128">
        <f t="shared" si="2"/>
        <v>0</v>
      </c>
      <c r="I17" s="90"/>
      <c r="J17" s="150" t="s">
        <v>198</v>
      </c>
      <c r="K17" s="89"/>
      <c r="L17" s="125"/>
      <c r="M17" s="126">
        <f t="shared" si="0"/>
        <v>0</v>
      </c>
      <c r="N17" s="90"/>
      <c r="O17" s="150" t="s">
        <v>198</v>
      </c>
      <c r="P17" s="89"/>
      <c r="Q17" s="125"/>
      <c r="R17" s="126">
        <f t="shared" si="1"/>
        <v>0</v>
      </c>
      <c r="S17" s="81"/>
      <c r="ZR17" s="82"/>
    </row>
    <row r="18" spans="2:694" s="122" customFormat="1" ht="30.75" customHeight="1" x14ac:dyDescent="0.25">
      <c r="B18" s="130"/>
      <c r="C18" s="131" t="s">
        <v>196</v>
      </c>
      <c r="D18" s="124" t="s">
        <v>165</v>
      </c>
      <c r="E18" s="146" t="s">
        <v>198</v>
      </c>
      <c r="F18" s="89"/>
      <c r="G18" s="125"/>
      <c r="H18" s="128">
        <f t="shared" si="2"/>
        <v>0</v>
      </c>
      <c r="I18" s="90"/>
      <c r="J18" s="150">
        <v>15</v>
      </c>
      <c r="K18" s="89"/>
      <c r="L18" s="125"/>
      <c r="M18" s="126">
        <f t="shared" si="0"/>
        <v>0</v>
      </c>
      <c r="N18" s="90"/>
      <c r="O18" s="150" t="s">
        <v>198</v>
      </c>
      <c r="P18" s="89"/>
      <c r="Q18" s="125"/>
      <c r="R18" s="126">
        <f t="shared" si="1"/>
        <v>0</v>
      </c>
      <c r="S18" s="81"/>
      <c r="ZR18" s="82"/>
    </row>
    <row r="19" spans="2:694" ht="30.75" customHeight="1" x14ac:dyDescent="0.25">
      <c r="B19" s="130" t="s">
        <v>151</v>
      </c>
      <c r="C19" s="112" t="s">
        <v>152</v>
      </c>
      <c r="D19" s="124"/>
      <c r="E19" s="148"/>
      <c r="F19" s="132"/>
      <c r="G19" s="133"/>
      <c r="H19" s="128">
        <f t="shared" si="2"/>
        <v>0</v>
      </c>
      <c r="I19" s="90"/>
      <c r="J19" s="152"/>
      <c r="K19" s="132"/>
      <c r="L19" s="133"/>
      <c r="M19" s="126">
        <f t="shared" si="0"/>
        <v>0</v>
      </c>
      <c r="N19" s="90"/>
      <c r="O19" s="152"/>
      <c r="P19" s="132"/>
      <c r="Q19" s="133"/>
      <c r="R19" s="126">
        <f t="shared" si="1"/>
        <v>0</v>
      </c>
      <c r="S19" s="81"/>
      <c r="ZR19" s="82"/>
    </row>
    <row r="20" spans="2:694" ht="30.75" customHeight="1" x14ac:dyDescent="0.25">
      <c r="B20" s="130" t="s">
        <v>167</v>
      </c>
      <c r="C20" s="112" t="s">
        <v>163</v>
      </c>
      <c r="D20" s="153" t="s">
        <v>132</v>
      </c>
      <c r="E20" s="154" t="s">
        <v>198</v>
      </c>
      <c r="F20" s="155"/>
      <c r="G20" s="156"/>
      <c r="H20" s="128">
        <f t="shared" si="2"/>
        <v>0</v>
      </c>
      <c r="I20" s="90"/>
      <c r="J20" s="157" t="s">
        <v>198</v>
      </c>
      <c r="K20" s="155"/>
      <c r="L20" s="156"/>
      <c r="M20" s="126">
        <f t="shared" si="0"/>
        <v>0</v>
      </c>
      <c r="N20" s="90"/>
      <c r="O20" s="158">
        <v>95.81</v>
      </c>
      <c r="P20" s="155"/>
      <c r="Q20" s="156"/>
      <c r="R20" s="126">
        <f t="shared" si="1"/>
        <v>0</v>
      </c>
      <c r="S20" s="81"/>
      <c r="ZR20" s="82"/>
    </row>
    <row r="21" spans="2:694" ht="30.75" customHeight="1" x14ac:dyDescent="0.25">
      <c r="B21" s="130" t="s">
        <v>168</v>
      </c>
      <c r="C21" s="112" t="s">
        <v>164</v>
      </c>
      <c r="D21" s="153" t="s">
        <v>165</v>
      </c>
      <c r="E21" s="154" t="s">
        <v>198</v>
      </c>
      <c r="F21" s="155"/>
      <c r="G21" s="156"/>
      <c r="H21" s="128">
        <f t="shared" si="2"/>
        <v>0</v>
      </c>
      <c r="I21" s="90"/>
      <c r="J21" s="157" t="s">
        <v>198</v>
      </c>
      <c r="K21" s="155"/>
      <c r="L21" s="156"/>
      <c r="M21" s="126">
        <f t="shared" si="0"/>
        <v>0</v>
      </c>
      <c r="N21" s="90"/>
      <c r="O21" s="159">
        <v>158.5</v>
      </c>
      <c r="P21" s="155"/>
      <c r="Q21" s="156"/>
      <c r="R21" s="126">
        <f t="shared" si="1"/>
        <v>0</v>
      </c>
      <c r="S21" s="81"/>
      <c r="ZR21" s="82"/>
    </row>
    <row r="22" spans="2:694" ht="30.75" customHeight="1" x14ac:dyDescent="0.25">
      <c r="B22" s="130" t="s">
        <v>169</v>
      </c>
      <c r="C22" s="112" t="s">
        <v>166</v>
      </c>
      <c r="D22" s="153" t="s">
        <v>165</v>
      </c>
      <c r="E22" s="154" t="s">
        <v>198</v>
      </c>
      <c r="F22" s="155"/>
      <c r="G22" s="156"/>
      <c r="H22" s="128">
        <f t="shared" si="2"/>
        <v>0</v>
      </c>
      <c r="I22" s="90"/>
      <c r="J22" s="157" t="s">
        <v>198</v>
      </c>
      <c r="K22" s="155"/>
      <c r="L22" s="156"/>
      <c r="M22" s="126">
        <f t="shared" si="0"/>
        <v>0</v>
      </c>
      <c r="N22" s="90"/>
      <c r="O22" s="159">
        <v>33.49</v>
      </c>
      <c r="P22" s="155"/>
      <c r="Q22" s="156"/>
      <c r="R22" s="126">
        <f t="shared" si="1"/>
        <v>0</v>
      </c>
      <c r="S22" s="81"/>
      <c r="ZR22" s="82"/>
    </row>
    <row r="23" spans="2:694" ht="30.75" customHeight="1" x14ac:dyDescent="0.25">
      <c r="B23" s="123" t="s">
        <v>129</v>
      </c>
      <c r="C23" s="134" t="s">
        <v>153</v>
      </c>
      <c r="D23" s="113"/>
      <c r="E23" s="146"/>
      <c r="F23" s="89"/>
      <c r="G23" s="96"/>
      <c r="H23" s="128">
        <f t="shared" si="2"/>
        <v>0</v>
      </c>
      <c r="I23" s="90"/>
      <c r="J23" s="150"/>
      <c r="K23" s="89"/>
      <c r="L23" s="96"/>
      <c r="M23" s="126">
        <f t="shared" si="0"/>
        <v>0</v>
      </c>
      <c r="N23" s="90"/>
      <c r="O23" s="150"/>
      <c r="P23" s="89"/>
      <c r="Q23" s="96"/>
      <c r="R23" s="126">
        <f t="shared" si="1"/>
        <v>0</v>
      </c>
      <c r="S23" s="81"/>
      <c r="ZQ23" s="91" t="s">
        <v>18</v>
      </c>
      <c r="ZR23" s="82" t="s">
        <v>19</v>
      </c>
    </row>
    <row r="24" spans="2:694" ht="30.75" customHeight="1" x14ac:dyDescent="0.25">
      <c r="B24" s="123"/>
      <c r="C24" s="131" t="s">
        <v>170</v>
      </c>
      <c r="D24" s="113"/>
      <c r="E24" s="146"/>
      <c r="F24" s="89"/>
      <c r="G24" s="96"/>
      <c r="H24" s="128">
        <f t="shared" si="2"/>
        <v>0</v>
      </c>
      <c r="I24" s="90"/>
      <c r="J24" s="150"/>
      <c r="K24" s="89"/>
      <c r="L24" s="96"/>
      <c r="M24" s="126">
        <f t="shared" si="0"/>
        <v>0</v>
      </c>
      <c r="N24" s="90"/>
      <c r="O24" s="150"/>
      <c r="P24" s="89"/>
      <c r="Q24" s="96"/>
      <c r="R24" s="126">
        <f t="shared" si="1"/>
        <v>0</v>
      </c>
      <c r="S24" s="81"/>
      <c r="ZR24" s="82"/>
    </row>
    <row r="25" spans="2:694" ht="30.75" customHeight="1" x14ac:dyDescent="0.25">
      <c r="B25" s="123"/>
      <c r="C25" s="131" t="s">
        <v>184</v>
      </c>
      <c r="D25" s="124" t="s">
        <v>132</v>
      </c>
      <c r="E25" s="149">
        <v>7.76</v>
      </c>
      <c r="F25" s="89"/>
      <c r="G25" s="96"/>
      <c r="H25" s="128">
        <f t="shared" si="2"/>
        <v>0</v>
      </c>
      <c r="I25" s="90"/>
      <c r="J25" s="150" t="s">
        <v>198</v>
      </c>
      <c r="K25" s="89"/>
      <c r="L25" s="96"/>
      <c r="M25" s="126">
        <f t="shared" si="0"/>
        <v>0</v>
      </c>
      <c r="N25" s="90"/>
      <c r="O25" s="150">
        <v>335.51</v>
      </c>
      <c r="P25" s="89"/>
      <c r="Q25" s="96"/>
      <c r="R25" s="126">
        <f t="shared" si="1"/>
        <v>0</v>
      </c>
      <c r="S25" s="81"/>
      <c r="ZR25" s="82"/>
    </row>
    <row r="26" spans="2:694" ht="30.75" customHeight="1" x14ac:dyDescent="0.25">
      <c r="B26" s="123"/>
      <c r="C26" s="131" t="s">
        <v>172</v>
      </c>
      <c r="D26" s="124" t="s">
        <v>136</v>
      </c>
      <c r="E26" s="149">
        <v>1</v>
      </c>
      <c r="F26" s="89"/>
      <c r="G26" s="96"/>
      <c r="H26" s="128">
        <f t="shared" si="2"/>
        <v>0</v>
      </c>
      <c r="I26" s="90"/>
      <c r="J26" s="150" t="s">
        <v>198</v>
      </c>
      <c r="K26" s="89"/>
      <c r="L26" s="96"/>
      <c r="M26" s="126">
        <f t="shared" si="0"/>
        <v>0</v>
      </c>
      <c r="N26" s="90"/>
      <c r="O26" s="150">
        <v>71</v>
      </c>
      <c r="P26" s="89"/>
      <c r="Q26" s="96"/>
      <c r="R26" s="126">
        <f t="shared" si="1"/>
        <v>0</v>
      </c>
      <c r="S26" s="81"/>
      <c r="ZR26" s="82"/>
    </row>
    <row r="27" spans="2:694" ht="30.75" customHeight="1" x14ac:dyDescent="0.25">
      <c r="B27" s="123"/>
      <c r="C27" s="131" t="s">
        <v>185</v>
      </c>
      <c r="D27" s="124" t="s">
        <v>132</v>
      </c>
      <c r="E27" s="149">
        <v>37.1</v>
      </c>
      <c r="F27" s="89"/>
      <c r="G27" s="96"/>
      <c r="H27" s="128">
        <f t="shared" si="2"/>
        <v>0</v>
      </c>
      <c r="I27" s="90"/>
      <c r="J27" s="150" t="s">
        <v>198</v>
      </c>
      <c r="K27" s="89"/>
      <c r="L27" s="96"/>
      <c r="M27" s="126">
        <f t="shared" si="0"/>
        <v>0</v>
      </c>
      <c r="N27" s="90"/>
      <c r="O27" s="150">
        <v>1317.28</v>
      </c>
      <c r="P27" s="89"/>
      <c r="Q27" s="96"/>
      <c r="R27" s="126">
        <f t="shared" si="1"/>
        <v>0</v>
      </c>
      <c r="S27" s="81"/>
      <c r="ZR27" s="82"/>
    </row>
    <row r="28" spans="2:694" ht="30.75" customHeight="1" x14ac:dyDescent="0.25">
      <c r="B28" s="123"/>
      <c r="C28" s="131" t="s">
        <v>186</v>
      </c>
      <c r="D28" s="124"/>
      <c r="E28" s="149"/>
      <c r="F28" s="89"/>
      <c r="G28" s="96"/>
      <c r="H28" s="128">
        <f t="shared" si="2"/>
        <v>0</v>
      </c>
      <c r="I28" s="90"/>
      <c r="J28" s="150"/>
      <c r="K28" s="89"/>
      <c r="L28" s="96"/>
      <c r="M28" s="126">
        <f t="shared" si="0"/>
        <v>0</v>
      </c>
      <c r="N28" s="90"/>
      <c r="O28" s="150"/>
      <c r="P28" s="89"/>
      <c r="Q28" s="96"/>
      <c r="R28" s="126">
        <f t="shared" si="1"/>
        <v>0</v>
      </c>
      <c r="S28" s="81"/>
      <c r="ZR28" s="82"/>
    </row>
    <row r="29" spans="2:694" ht="30.75" customHeight="1" x14ac:dyDescent="0.25">
      <c r="B29" s="123"/>
      <c r="C29" s="131" t="s">
        <v>187</v>
      </c>
      <c r="D29" s="124" t="s">
        <v>165</v>
      </c>
      <c r="E29" s="149">
        <v>11.58</v>
      </c>
      <c r="F29" s="89"/>
      <c r="G29" s="96"/>
      <c r="H29" s="128">
        <f t="shared" si="2"/>
        <v>0</v>
      </c>
      <c r="I29" s="90"/>
      <c r="J29" s="150" t="s">
        <v>198</v>
      </c>
      <c r="K29" s="89"/>
      <c r="L29" s="96"/>
      <c r="M29" s="126">
        <f t="shared" si="0"/>
        <v>0</v>
      </c>
      <c r="N29" s="90"/>
      <c r="O29" s="150">
        <v>581.95000000000005</v>
      </c>
      <c r="P29" s="89"/>
      <c r="Q29" s="96"/>
      <c r="R29" s="126">
        <f t="shared" si="1"/>
        <v>0</v>
      </c>
      <c r="S29" s="81"/>
      <c r="ZR29" s="82"/>
    </row>
    <row r="30" spans="2:694" ht="30.75" customHeight="1" x14ac:dyDescent="0.25">
      <c r="B30" s="123" t="s">
        <v>130</v>
      </c>
      <c r="C30" s="121" t="s">
        <v>188</v>
      </c>
      <c r="D30" s="124"/>
      <c r="E30" s="149"/>
      <c r="F30" s="89"/>
      <c r="G30" s="96"/>
      <c r="H30" s="128">
        <f t="shared" si="2"/>
        <v>0</v>
      </c>
      <c r="I30" s="90"/>
      <c r="J30" s="150"/>
      <c r="K30" s="89"/>
      <c r="L30" s="96"/>
      <c r="M30" s="126">
        <f t="shared" si="0"/>
        <v>0</v>
      </c>
      <c r="N30" s="90"/>
      <c r="O30" s="150"/>
      <c r="P30" s="89"/>
      <c r="Q30" s="96"/>
      <c r="R30" s="126">
        <f t="shared" si="1"/>
        <v>0</v>
      </c>
      <c r="S30" s="81"/>
      <c r="ZR30" s="82"/>
    </row>
    <row r="31" spans="2:694" ht="30.75" customHeight="1" x14ac:dyDescent="0.25">
      <c r="B31" s="135" t="s">
        <v>155</v>
      </c>
      <c r="C31" s="93" t="s">
        <v>189</v>
      </c>
      <c r="D31" s="124" t="s">
        <v>132</v>
      </c>
      <c r="E31" s="149" t="s">
        <v>198</v>
      </c>
      <c r="F31" s="89"/>
      <c r="G31" s="96"/>
      <c r="H31" s="128">
        <f t="shared" si="2"/>
        <v>0</v>
      </c>
      <c r="I31" s="90"/>
      <c r="J31" s="150" t="s">
        <v>198</v>
      </c>
      <c r="K31" s="89"/>
      <c r="L31" s="96"/>
      <c r="M31" s="126">
        <f t="shared" si="0"/>
        <v>0</v>
      </c>
      <c r="N31" s="90"/>
      <c r="O31" s="150">
        <v>10.06</v>
      </c>
      <c r="P31" s="89"/>
      <c r="Q31" s="96"/>
      <c r="R31" s="126">
        <f t="shared" si="1"/>
        <v>0</v>
      </c>
      <c r="S31" s="81"/>
      <c r="ZR31" s="82"/>
    </row>
    <row r="32" spans="2:694" s="122" customFormat="1" ht="40.5" customHeight="1" x14ac:dyDescent="0.25">
      <c r="B32" s="123">
        <v>3.6</v>
      </c>
      <c r="C32" s="121" t="s">
        <v>154</v>
      </c>
      <c r="D32" s="113"/>
      <c r="E32" s="147"/>
      <c r="F32" s="89"/>
      <c r="G32" s="125"/>
      <c r="H32" s="128">
        <f t="shared" si="2"/>
        <v>0</v>
      </c>
      <c r="I32" s="90"/>
      <c r="J32" s="151"/>
      <c r="K32" s="89"/>
      <c r="L32" s="125"/>
      <c r="M32" s="126">
        <f t="shared" si="0"/>
        <v>0</v>
      </c>
      <c r="N32" s="90"/>
      <c r="O32" s="151"/>
      <c r="P32" s="89"/>
      <c r="Q32" s="125"/>
      <c r="R32" s="126">
        <f t="shared" si="1"/>
        <v>0</v>
      </c>
      <c r="S32" s="81"/>
      <c r="ZR32" s="82"/>
    </row>
    <row r="33" spans="2:694" ht="30.75" customHeight="1" x14ac:dyDescent="0.25">
      <c r="B33" s="135" t="s">
        <v>159</v>
      </c>
      <c r="C33" s="93" t="s">
        <v>156</v>
      </c>
      <c r="D33" s="94" t="s">
        <v>132</v>
      </c>
      <c r="E33" s="146">
        <v>112.8</v>
      </c>
      <c r="F33" s="89"/>
      <c r="G33" s="96"/>
      <c r="H33" s="128">
        <f t="shared" si="2"/>
        <v>0</v>
      </c>
      <c r="I33" s="90"/>
      <c r="J33" s="150">
        <v>340.09</v>
      </c>
      <c r="K33" s="89"/>
      <c r="L33" s="96"/>
      <c r="M33" s="126">
        <f t="shared" si="0"/>
        <v>0</v>
      </c>
      <c r="N33" s="90"/>
      <c r="O33" s="150">
        <v>1872.65</v>
      </c>
      <c r="P33" s="89"/>
      <c r="Q33" s="96"/>
      <c r="R33" s="126">
        <f t="shared" si="1"/>
        <v>0</v>
      </c>
      <c r="S33" s="81"/>
      <c r="ZQ33" s="91" t="s">
        <v>20</v>
      </c>
      <c r="ZR33" s="82" t="s">
        <v>21</v>
      </c>
    </row>
    <row r="34" spans="2:694" ht="30.75" customHeight="1" x14ac:dyDescent="0.25">
      <c r="B34" s="130" t="s">
        <v>160</v>
      </c>
      <c r="C34" s="131" t="s">
        <v>157</v>
      </c>
      <c r="D34" s="124" t="s">
        <v>165</v>
      </c>
      <c r="E34" s="146">
        <v>9.1</v>
      </c>
      <c r="F34" s="89"/>
      <c r="G34" s="96"/>
      <c r="H34" s="128">
        <f t="shared" si="2"/>
        <v>0</v>
      </c>
      <c r="I34" s="90"/>
      <c r="J34" s="150">
        <v>29.9</v>
      </c>
      <c r="K34" s="89"/>
      <c r="L34" s="96"/>
      <c r="M34" s="126">
        <f t="shared" si="0"/>
        <v>0</v>
      </c>
      <c r="N34" s="90"/>
      <c r="O34" s="150">
        <v>131.30000000000001</v>
      </c>
      <c r="P34" s="89"/>
      <c r="Q34" s="96"/>
      <c r="R34" s="126">
        <f t="shared" si="1"/>
        <v>0</v>
      </c>
      <c r="S34" s="81"/>
      <c r="ZQ34" s="91" t="s">
        <v>22</v>
      </c>
      <c r="ZR34" s="82" t="s">
        <v>23</v>
      </c>
    </row>
    <row r="35" spans="2:694" ht="30.75" customHeight="1" x14ac:dyDescent="0.25">
      <c r="B35" s="123">
        <v>3.7</v>
      </c>
      <c r="C35" s="134" t="s">
        <v>158</v>
      </c>
      <c r="D35" s="113"/>
      <c r="E35" s="146"/>
      <c r="F35" s="89"/>
      <c r="G35" s="96"/>
      <c r="H35" s="128">
        <f t="shared" si="2"/>
        <v>0</v>
      </c>
      <c r="I35" s="90"/>
      <c r="J35" s="150"/>
      <c r="K35" s="89"/>
      <c r="L35" s="96"/>
      <c r="M35" s="126">
        <f t="shared" si="0"/>
        <v>0</v>
      </c>
      <c r="N35" s="90"/>
      <c r="O35" s="150"/>
      <c r="P35" s="89"/>
      <c r="Q35" s="96"/>
      <c r="R35" s="126">
        <f t="shared" si="1"/>
        <v>0</v>
      </c>
      <c r="S35" s="81"/>
      <c r="ZQ35" s="91" t="s">
        <v>24</v>
      </c>
      <c r="ZR35" s="82" t="s">
        <v>25</v>
      </c>
    </row>
    <row r="36" spans="2:694" ht="30.75" customHeight="1" x14ac:dyDescent="0.25">
      <c r="B36" s="92" t="s">
        <v>191</v>
      </c>
      <c r="C36" s="93" t="s">
        <v>190</v>
      </c>
      <c r="D36" s="94" t="s">
        <v>3</v>
      </c>
      <c r="E36" s="146">
        <v>1</v>
      </c>
      <c r="F36" s="89"/>
      <c r="G36" s="96"/>
      <c r="H36" s="128">
        <f t="shared" si="2"/>
        <v>0</v>
      </c>
      <c r="I36" s="90"/>
      <c r="J36" s="150">
        <v>13</v>
      </c>
      <c r="K36" s="89"/>
      <c r="L36" s="96"/>
      <c r="M36" s="126">
        <f t="shared" si="0"/>
        <v>0</v>
      </c>
      <c r="N36" s="90"/>
      <c r="O36" s="150">
        <v>25</v>
      </c>
      <c r="P36" s="89"/>
      <c r="Q36" s="96"/>
      <c r="R36" s="126">
        <f t="shared" si="1"/>
        <v>0</v>
      </c>
      <c r="S36" s="81"/>
      <c r="ZR36" s="82"/>
    </row>
    <row r="37" spans="2:694" ht="30.75" customHeight="1" x14ac:dyDescent="0.25">
      <c r="B37" s="92" t="s">
        <v>192</v>
      </c>
      <c r="C37" s="93" t="s">
        <v>197</v>
      </c>
      <c r="D37" s="94" t="s">
        <v>132</v>
      </c>
      <c r="E37" s="146">
        <v>5.16</v>
      </c>
      <c r="F37" s="89"/>
      <c r="G37" s="96"/>
      <c r="H37" s="128">
        <f t="shared" si="2"/>
        <v>0</v>
      </c>
      <c r="I37" s="90"/>
      <c r="J37" s="150">
        <v>7.64</v>
      </c>
      <c r="K37" s="89"/>
      <c r="L37" s="96"/>
      <c r="M37" s="126">
        <f t="shared" si="0"/>
        <v>0</v>
      </c>
      <c r="N37" s="90"/>
      <c r="O37" s="150">
        <v>3.52</v>
      </c>
      <c r="P37" s="89"/>
      <c r="Q37" s="96"/>
      <c r="R37" s="126">
        <f t="shared" si="1"/>
        <v>0</v>
      </c>
      <c r="S37" s="81"/>
      <c r="ZQ37" s="91" t="s">
        <v>26</v>
      </c>
      <c r="ZR37" s="82" t="s">
        <v>27</v>
      </c>
    </row>
    <row r="38" spans="2:694" ht="30.75" customHeight="1" x14ac:dyDescent="0.25">
      <c r="B38" s="92" t="s">
        <v>193</v>
      </c>
      <c r="C38" s="112" t="s">
        <v>161</v>
      </c>
      <c r="D38" s="124" t="s">
        <v>165</v>
      </c>
      <c r="E38" s="146">
        <v>11.94</v>
      </c>
      <c r="F38" s="89"/>
      <c r="G38" s="96"/>
      <c r="H38" s="128">
        <f t="shared" si="2"/>
        <v>0</v>
      </c>
      <c r="I38" s="90"/>
      <c r="J38" s="150">
        <v>17.07</v>
      </c>
      <c r="K38" s="89"/>
      <c r="L38" s="96"/>
      <c r="M38" s="126">
        <f t="shared" si="0"/>
        <v>0</v>
      </c>
      <c r="N38" s="90"/>
      <c r="O38" s="150">
        <v>106.56</v>
      </c>
      <c r="P38" s="89"/>
      <c r="Q38" s="96"/>
      <c r="R38" s="126">
        <f t="shared" si="1"/>
        <v>0</v>
      </c>
      <c r="S38" s="81"/>
      <c r="ZQ38" s="91" t="s">
        <v>28</v>
      </c>
      <c r="ZR38" s="82" t="s">
        <v>29</v>
      </c>
    </row>
    <row r="39" spans="2:694" ht="30.75" customHeight="1" x14ac:dyDescent="0.25">
      <c r="B39" s="92" t="s">
        <v>194</v>
      </c>
      <c r="C39" s="112" t="s">
        <v>162</v>
      </c>
      <c r="D39" s="124" t="s">
        <v>165</v>
      </c>
      <c r="E39" s="146" t="s">
        <v>198</v>
      </c>
      <c r="F39" s="89"/>
      <c r="G39" s="96"/>
      <c r="H39" s="128">
        <f t="shared" si="2"/>
        <v>0</v>
      </c>
      <c r="I39" s="90"/>
      <c r="J39" s="150" t="s">
        <v>198</v>
      </c>
      <c r="K39" s="89"/>
      <c r="L39" s="96"/>
      <c r="M39" s="126">
        <f t="shared" si="0"/>
        <v>0</v>
      </c>
      <c r="N39" s="90"/>
      <c r="O39" s="150">
        <v>87.88</v>
      </c>
      <c r="P39" s="89"/>
      <c r="Q39" s="96"/>
      <c r="R39" s="126">
        <f t="shared" si="1"/>
        <v>0</v>
      </c>
      <c r="S39" s="81"/>
      <c r="ZQ39" s="91" t="s">
        <v>30</v>
      </c>
      <c r="ZR39" s="82" t="s">
        <v>31</v>
      </c>
    </row>
    <row r="40" spans="2:694" x14ac:dyDescent="0.25">
      <c r="B40" s="136"/>
      <c r="C40" s="136"/>
      <c r="D40" s="136"/>
      <c r="E40" s="137"/>
      <c r="F40" s="137"/>
      <c r="G40" s="138"/>
      <c r="H40" s="138"/>
      <c r="J40" s="137"/>
      <c r="K40" s="137"/>
      <c r="L40" s="138"/>
      <c r="M40" s="138"/>
      <c r="O40" s="137"/>
      <c r="P40" s="137"/>
      <c r="Q40" s="138"/>
      <c r="R40" s="138"/>
    </row>
    <row r="41" spans="2:694" ht="30" x14ac:dyDescent="0.25">
      <c r="C41" s="140" t="s">
        <v>141</v>
      </c>
      <c r="H41" s="142">
        <f>SUM(H4:H40)</f>
        <v>0</v>
      </c>
      <c r="I41" s="143">
        <f>SUM(I4:I40)</f>
        <v>0</v>
      </c>
      <c r="J41" s="143"/>
      <c r="K41" s="143"/>
      <c r="L41" s="142"/>
      <c r="M41" s="142">
        <f>SUM(M4:M40)</f>
        <v>0</v>
      </c>
      <c r="N41" s="143">
        <f>SUM(N4:N40)</f>
        <v>0</v>
      </c>
      <c r="O41" s="143"/>
      <c r="P41" s="143"/>
      <c r="Q41" s="142"/>
      <c r="R41" s="142">
        <f>SUM(R4:R40)</f>
        <v>0</v>
      </c>
      <c r="ZQ41" s="91" t="s">
        <v>32</v>
      </c>
    </row>
    <row r="42" spans="2:694" x14ac:dyDescent="0.25">
      <c r="B42" s="144">
        <v>20</v>
      </c>
      <c r="C42" s="145" t="str">
        <f>CONCATENATE("Montant TVA (",B42,"%)")</f>
        <v>Montant TVA (20%)</v>
      </c>
      <c r="H42" s="142">
        <f>H41*20%</f>
        <v>0</v>
      </c>
      <c r="I42" s="143">
        <f t="shared" ref="I42:R42" si="3">I41*20%</f>
        <v>0</v>
      </c>
      <c r="J42" s="143"/>
      <c r="K42" s="143"/>
      <c r="L42" s="142"/>
      <c r="M42" s="142">
        <f t="shared" si="3"/>
        <v>0</v>
      </c>
      <c r="N42" s="143">
        <f t="shared" si="3"/>
        <v>0</v>
      </c>
      <c r="O42" s="143"/>
      <c r="P42" s="143"/>
      <c r="Q42" s="142"/>
      <c r="R42" s="142">
        <f t="shared" si="3"/>
        <v>0</v>
      </c>
      <c r="ZQ42" s="91" t="s">
        <v>33</v>
      </c>
    </row>
    <row r="43" spans="2:694" x14ac:dyDescent="0.25">
      <c r="C43" s="145" t="s">
        <v>34</v>
      </c>
      <c r="H43" s="142">
        <f>SUM(H41:H42)</f>
        <v>0</v>
      </c>
      <c r="I43" s="143">
        <f t="shared" ref="I43:R43" si="4">SUM(I41:I42)</f>
        <v>0</v>
      </c>
      <c r="J43" s="143"/>
      <c r="K43" s="143"/>
      <c r="L43" s="142"/>
      <c r="M43" s="142">
        <f t="shared" si="4"/>
        <v>0</v>
      </c>
      <c r="N43" s="143">
        <f t="shared" si="4"/>
        <v>0</v>
      </c>
      <c r="O43" s="143"/>
      <c r="P43" s="143"/>
      <c r="Q43" s="142"/>
      <c r="R43" s="142">
        <f t="shared" si="4"/>
        <v>0</v>
      </c>
      <c r="ZQ43" s="91" t="s">
        <v>35</v>
      </c>
    </row>
    <row r="44" spans="2:694" x14ac:dyDescent="0.25">
      <c r="H44" s="142"/>
      <c r="M44" s="142"/>
      <c r="R44" s="142"/>
    </row>
    <row r="45" spans="2:694" x14ac:dyDescent="0.25">
      <c r="H45" s="142"/>
      <c r="M45" s="142"/>
      <c r="R45" s="142"/>
    </row>
    <row r="65" spans="3:3" x14ac:dyDescent="0.25">
      <c r="C65" s="91">
        <v>5</v>
      </c>
    </row>
  </sheetData>
  <mergeCells count="10">
    <mergeCell ref="A1:A2"/>
    <mergeCell ref="B1:B2"/>
    <mergeCell ref="C1:C2"/>
    <mergeCell ref="D1:D2"/>
    <mergeCell ref="B6:C6"/>
    <mergeCell ref="B5:C5"/>
    <mergeCell ref="B3:R3"/>
    <mergeCell ref="E1:H1"/>
    <mergeCell ref="J1:M1"/>
    <mergeCell ref="O1:R1"/>
  </mergeCells>
  <phoneticPr fontId="63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 xml:space="preserve">&amp;L&amp;"-,Gras"Centre Hospitalier Durécu Lavoisier de Darnétal
&amp;"-,Normal"Reconstruction du SMR et restructuration de l'EHPAD au Centre Hospitalier Durécu-Lavoisier
DCE - DPGF - LOT n°9&amp;"-,Gras"
&amp;RJuillet 2025 
N° d'affaire : B240046
</oddHeader>
    <oddFooter>&amp;L&amp;Z&amp;F&amp;RSOGETI BATIMENT
&amp;P</oddFooter>
  </headerFooter>
  <ignoredErrors>
    <ignoredError sqref="H7:H39 M7:M39 R7:R3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zoomScalePageLayoutView="115" workbookViewId="0">
      <selection activeCell="N24" sqref="N24"/>
    </sheetView>
  </sheetViews>
  <sheetFormatPr baseColWidth="10" defaultRowHeight="12.75" x14ac:dyDescent="0.2"/>
  <cols>
    <col min="1" max="1" width="6.85546875" style="3" bestFit="1" customWidth="1"/>
    <col min="2" max="2" width="6.5703125" style="3" customWidth="1"/>
    <col min="3" max="3" width="39.28515625" style="3" bestFit="1" customWidth="1"/>
    <col min="4" max="4" width="11.42578125" style="3"/>
    <col min="5" max="5" width="12.7109375" style="3" customWidth="1"/>
    <col min="6" max="256" width="11.42578125" style="3"/>
    <col min="257" max="257" width="6.85546875" style="3" bestFit="1" customWidth="1"/>
    <col min="258" max="258" width="6.5703125" style="3" customWidth="1"/>
    <col min="259" max="259" width="39.28515625" style="3" bestFit="1" customWidth="1"/>
    <col min="260" max="260" width="11.42578125" style="3"/>
    <col min="261" max="261" width="12.7109375" style="3" customWidth="1"/>
    <col min="262" max="512" width="11.42578125" style="3"/>
    <col min="513" max="513" width="6.85546875" style="3" bestFit="1" customWidth="1"/>
    <col min="514" max="514" width="6.5703125" style="3" customWidth="1"/>
    <col min="515" max="515" width="39.28515625" style="3" bestFit="1" customWidth="1"/>
    <col min="516" max="516" width="11.42578125" style="3"/>
    <col min="517" max="517" width="12.7109375" style="3" customWidth="1"/>
    <col min="518" max="768" width="11.42578125" style="3"/>
    <col min="769" max="769" width="6.85546875" style="3" bestFit="1" customWidth="1"/>
    <col min="770" max="770" width="6.5703125" style="3" customWidth="1"/>
    <col min="771" max="771" width="39.28515625" style="3" bestFit="1" customWidth="1"/>
    <col min="772" max="772" width="11.42578125" style="3"/>
    <col min="773" max="773" width="12.7109375" style="3" customWidth="1"/>
    <col min="774" max="1024" width="11.42578125" style="3"/>
    <col min="1025" max="1025" width="6.85546875" style="3" bestFit="1" customWidth="1"/>
    <col min="1026" max="1026" width="6.5703125" style="3" customWidth="1"/>
    <col min="1027" max="1027" width="39.28515625" style="3" bestFit="1" customWidth="1"/>
    <col min="1028" max="1028" width="11.42578125" style="3"/>
    <col min="1029" max="1029" width="12.7109375" style="3" customWidth="1"/>
    <col min="1030" max="1280" width="11.42578125" style="3"/>
    <col min="1281" max="1281" width="6.85546875" style="3" bestFit="1" customWidth="1"/>
    <col min="1282" max="1282" width="6.5703125" style="3" customWidth="1"/>
    <col min="1283" max="1283" width="39.28515625" style="3" bestFit="1" customWidth="1"/>
    <col min="1284" max="1284" width="11.42578125" style="3"/>
    <col min="1285" max="1285" width="12.7109375" style="3" customWidth="1"/>
    <col min="1286" max="1536" width="11.42578125" style="3"/>
    <col min="1537" max="1537" width="6.85546875" style="3" bestFit="1" customWidth="1"/>
    <col min="1538" max="1538" width="6.5703125" style="3" customWidth="1"/>
    <col min="1539" max="1539" width="39.28515625" style="3" bestFit="1" customWidth="1"/>
    <col min="1540" max="1540" width="11.42578125" style="3"/>
    <col min="1541" max="1541" width="12.7109375" style="3" customWidth="1"/>
    <col min="1542" max="1792" width="11.42578125" style="3"/>
    <col min="1793" max="1793" width="6.85546875" style="3" bestFit="1" customWidth="1"/>
    <col min="1794" max="1794" width="6.5703125" style="3" customWidth="1"/>
    <col min="1795" max="1795" width="39.28515625" style="3" bestFit="1" customWidth="1"/>
    <col min="1796" max="1796" width="11.42578125" style="3"/>
    <col min="1797" max="1797" width="12.7109375" style="3" customWidth="1"/>
    <col min="1798" max="2048" width="11.42578125" style="3"/>
    <col min="2049" max="2049" width="6.85546875" style="3" bestFit="1" customWidth="1"/>
    <col min="2050" max="2050" width="6.5703125" style="3" customWidth="1"/>
    <col min="2051" max="2051" width="39.28515625" style="3" bestFit="1" customWidth="1"/>
    <col min="2052" max="2052" width="11.42578125" style="3"/>
    <col min="2053" max="2053" width="12.7109375" style="3" customWidth="1"/>
    <col min="2054" max="2304" width="11.42578125" style="3"/>
    <col min="2305" max="2305" width="6.85546875" style="3" bestFit="1" customWidth="1"/>
    <col min="2306" max="2306" width="6.5703125" style="3" customWidth="1"/>
    <col min="2307" max="2307" width="39.28515625" style="3" bestFit="1" customWidth="1"/>
    <col min="2308" max="2308" width="11.42578125" style="3"/>
    <col min="2309" max="2309" width="12.7109375" style="3" customWidth="1"/>
    <col min="2310" max="2560" width="11.42578125" style="3"/>
    <col min="2561" max="2561" width="6.85546875" style="3" bestFit="1" customWidth="1"/>
    <col min="2562" max="2562" width="6.5703125" style="3" customWidth="1"/>
    <col min="2563" max="2563" width="39.28515625" style="3" bestFit="1" customWidth="1"/>
    <col min="2564" max="2564" width="11.42578125" style="3"/>
    <col min="2565" max="2565" width="12.7109375" style="3" customWidth="1"/>
    <col min="2566" max="2816" width="11.42578125" style="3"/>
    <col min="2817" max="2817" width="6.85546875" style="3" bestFit="1" customWidth="1"/>
    <col min="2818" max="2818" width="6.5703125" style="3" customWidth="1"/>
    <col min="2819" max="2819" width="39.28515625" style="3" bestFit="1" customWidth="1"/>
    <col min="2820" max="2820" width="11.42578125" style="3"/>
    <col min="2821" max="2821" width="12.7109375" style="3" customWidth="1"/>
    <col min="2822" max="3072" width="11.42578125" style="3"/>
    <col min="3073" max="3073" width="6.85546875" style="3" bestFit="1" customWidth="1"/>
    <col min="3074" max="3074" width="6.5703125" style="3" customWidth="1"/>
    <col min="3075" max="3075" width="39.28515625" style="3" bestFit="1" customWidth="1"/>
    <col min="3076" max="3076" width="11.42578125" style="3"/>
    <col min="3077" max="3077" width="12.7109375" style="3" customWidth="1"/>
    <col min="3078" max="3328" width="11.42578125" style="3"/>
    <col min="3329" max="3329" width="6.85546875" style="3" bestFit="1" customWidth="1"/>
    <col min="3330" max="3330" width="6.5703125" style="3" customWidth="1"/>
    <col min="3331" max="3331" width="39.28515625" style="3" bestFit="1" customWidth="1"/>
    <col min="3332" max="3332" width="11.42578125" style="3"/>
    <col min="3333" max="3333" width="12.7109375" style="3" customWidth="1"/>
    <col min="3334" max="3584" width="11.42578125" style="3"/>
    <col min="3585" max="3585" width="6.85546875" style="3" bestFit="1" customWidth="1"/>
    <col min="3586" max="3586" width="6.5703125" style="3" customWidth="1"/>
    <col min="3587" max="3587" width="39.28515625" style="3" bestFit="1" customWidth="1"/>
    <col min="3588" max="3588" width="11.42578125" style="3"/>
    <col min="3589" max="3589" width="12.7109375" style="3" customWidth="1"/>
    <col min="3590" max="3840" width="11.42578125" style="3"/>
    <col min="3841" max="3841" width="6.85546875" style="3" bestFit="1" customWidth="1"/>
    <col min="3842" max="3842" width="6.5703125" style="3" customWidth="1"/>
    <col min="3843" max="3843" width="39.28515625" style="3" bestFit="1" customWidth="1"/>
    <col min="3844" max="3844" width="11.42578125" style="3"/>
    <col min="3845" max="3845" width="12.7109375" style="3" customWidth="1"/>
    <col min="3846" max="4096" width="11.42578125" style="3"/>
    <col min="4097" max="4097" width="6.85546875" style="3" bestFit="1" customWidth="1"/>
    <col min="4098" max="4098" width="6.5703125" style="3" customWidth="1"/>
    <col min="4099" max="4099" width="39.28515625" style="3" bestFit="1" customWidth="1"/>
    <col min="4100" max="4100" width="11.42578125" style="3"/>
    <col min="4101" max="4101" width="12.7109375" style="3" customWidth="1"/>
    <col min="4102" max="4352" width="11.42578125" style="3"/>
    <col min="4353" max="4353" width="6.85546875" style="3" bestFit="1" customWidth="1"/>
    <col min="4354" max="4354" width="6.5703125" style="3" customWidth="1"/>
    <col min="4355" max="4355" width="39.28515625" style="3" bestFit="1" customWidth="1"/>
    <col min="4356" max="4356" width="11.42578125" style="3"/>
    <col min="4357" max="4357" width="12.7109375" style="3" customWidth="1"/>
    <col min="4358" max="4608" width="11.42578125" style="3"/>
    <col min="4609" max="4609" width="6.85546875" style="3" bestFit="1" customWidth="1"/>
    <col min="4610" max="4610" width="6.5703125" style="3" customWidth="1"/>
    <col min="4611" max="4611" width="39.28515625" style="3" bestFit="1" customWidth="1"/>
    <col min="4612" max="4612" width="11.42578125" style="3"/>
    <col min="4613" max="4613" width="12.7109375" style="3" customWidth="1"/>
    <col min="4614" max="4864" width="11.42578125" style="3"/>
    <col min="4865" max="4865" width="6.85546875" style="3" bestFit="1" customWidth="1"/>
    <col min="4866" max="4866" width="6.5703125" style="3" customWidth="1"/>
    <col min="4867" max="4867" width="39.28515625" style="3" bestFit="1" customWidth="1"/>
    <col min="4868" max="4868" width="11.42578125" style="3"/>
    <col min="4869" max="4869" width="12.7109375" style="3" customWidth="1"/>
    <col min="4870" max="5120" width="11.42578125" style="3"/>
    <col min="5121" max="5121" width="6.85546875" style="3" bestFit="1" customWidth="1"/>
    <col min="5122" max="5122" width="6.5703125" style="3" customWidth="1"/>
    <col min="5123" max="5123" width="39.28515625" style="3" bestFit="1" customWidth="1"/>
    <col min="5124" max="5124" width="11.42578125" style="3"/>
    <col min="5125" max="5125" width="12.7109375" style="3" customWidth="1"/>
    <col min="5126" max="5376" width="11.42578125" style="3"/>
    <col min="5377" max="5377" width="6.85546875" style="3" bestFit="1" customWidth="1"/>
    <col min="5378" max="5378" width="6.5703125" style="3" customWidth="1"/>
    <col min="5379" max="5379" width="39.28515625" style="3" bestFit="1" customWidth="1"/>
    <col min="5380" max="5380" width="11.42578125" style="3"/>
    <col min="5381" max="5381" width="12.7109375" style="3" customWidth="1"/>
    <col min="5382" max="5632" width="11.42578125" style="3"/>
    <col min="5633" max="5633" width="6.85546875" style="3" bestFit="1" customWidth="1"/>
    <col min="5634" max="5634" width="6.5703125" style="3" customWidth="1"/>
    <col min="5635" max="5635" width="39.28515625" style="3" bestFit="1" customWidth="1"/>
    <col min="5636" max="5636" width="11.42578125" style="3"/>
    <col min="5637" max="5637" width="12.7109375" style="3" customWidth="1"/>
    <col min="5638" max="5888" width="11.42578125" style="3"/>
    <col min="5889" max="5889" width="6.85546875" style="3" bestFit="1" customWidth="1"/>
    <col min="5890" max="5890" width="6.5703125" style="3" customWidth="1"/>
    <col min="5891" max="5891" width="39.28515625" style="3" bestFit="1" customWidth="1"/>
    <col min="5892" max="5892" width="11.42578125" style="3"/>
    <col min="5893" max="5893" width="12.7109375" style="3" customWidth="1"/>
    <col min="5894" max="6144" width="11.42578125" style="3"/>
    <col min="6145" max="6145" width="6.85546875" style="3" bestFit="1" customWidth="1"/>
    <col min="6146" max="6146" width="6.5703125" style="3" customWidth="1"/>
    <col min="6147" max="6147" width="39.28515625" style="3" bestFit="1" customWidth="1"/>
    <col min="6148" max="6148" width="11.42578125" style="3"/>
    <col min="6149" max="6149" width="12.7109375" style="3" customWidth="1"/>
    <col min="6150" max="6400" width="11.42578125" style="3"/>
    <col min="6401" max="6401" width="6.85546875" style="3" bestFit="1" customWidth="1"/>
    <col min="6402" max="6402" width="6.5703125" style="3" customWidth="1"/>
    <col min="6403" max="6403" width="39.28515625" style="3" bestFit="1" customWidth="1"/>
    <col min="6404" max="6404" width="11.42578125" style="3"/>
    <col min="6405" max="6405" width="12.7109375" style="3" customWidth="1"/>
    <col min="6406" max="6656" width="11.42578125" style="3"/>
    <col min="6657" max="6657" width="6.85546875" style="3" bestFit="1" customWidth="1"/>
    <col min="6658" max="6658" width="6.5703125" style="3" customWidth="1"/>
    <col min="6659" max="6659" width="39.28515625" style="3" bestFit="1" customWidth="1"/>
    <col min="6660" max="6660" width="11.42578125" style="3"/>
    <col min="6661" max="6661" width="12.7109375" style="3" customWidth="1"/>
    <col min="6662" max="6912" width="11.42578125" style="3"/>
    <col min="6913" max="6913" width="6.85546875" style="3" bestFit="1" customWidth="1"/>
    <col min="6914" max="6914" width="6.5703125" style="3" customWidth="1"/>
    <col min="6915" max="6915" width="39.28515625" style="3" bestFit="1" customWidth="1"/>
    <col min="6916" max="6916" width="11.42578125" style="3"/>
    <col min="6917" max="6917" width="12.7109375" style="3" customWidth="1"/>
    <col min="6918" max="7168" width="11.42578125" style="3"/>
    <col min="7169" max="7169" width="6.85546875" style="3" bestFit="1" customWidth="1"/>
    <col min="7170" max="7170" width="6.5703125" style="3" customWidth="1"/>
    <col min="7171" max="7171" width="39.28515625" style="3" bestFit="1" customWidth="1"/>
    <col min="7172" max="7172" width="11.42578125" style="3"/>
    <col min="7173" max="7173" width="12.7109375" style="3" customWidth="1"/>
    <col min="7174" max="7424" width="11.42578125" style="3"/>
    <col min="7425" max="7425" width="6.85546875" style="3" bestFit="1" customWidth="1"/>
    <col min="7426" max="7426" width="6.5703125" style="3" customWidth="1"/>
    <col min="7427" max="7427" width="39.28515625" style="3" bestFit="1" customWidth="1"/>
    <col min="7428" max="7428" width="11.42578125" style="3"/>
    <col min="7429" max="7429" width="12.7109375" style="3" customWidth="1"/>
    <col min="7430" max="7680" width="11.42578125" style="3"/>
    <col min="7681" max="7681" width="6.85546875" style="3" bestFit="1" customWidth="1"/>
    <col min="7682" max="7682" width="6.5703125" style="3" customWidth="1"/>
    <col min="7683" max="7683" width="39.28515625" style="3" bestFit="1" customWidth="1"/>
    <col min="7684" max="7684" width="11.42578125" style="3"/>
    <col min="7685" max="7685" width="12.7109375" style="3" customWidth="1"/>
    <col min="7686" max="7936" width="11.42578125" style="3"/>
    <col min="7937" max="7937" width="6.85546875" style="3" bestFit="1" customWidth="1"/>
    <col min="7938" max="7938" width="6.5703125" style="3" customWidth="1"/>
    <col min="7939" max="7939" width="39.28515625" style="3" bestFit="1" customWidth="1"/>
    <col min="7940" max="7940" width="11.42578125" style="3"/>
    <col min="7941" max="7941" width="12.7109375" style="3" customWidth="1"/>
    <col min="7942" max="8192" width="11.42578125" style="3"/>
    <col min="8193" max="8193" width="6.85546875" style="3" bestFit="1" customWidth="1"/>
    <col min="8194" max="8194" width="6.5703125" style="3" customWidth="1"/>
    <col min="8195" max="8195" width="39.28515625" style="3" bestFit="1" customWidth="1"/>
    <col min="8196" max="8196" width="11.42578125" style="3"/>
    <col min="8197" max="8197" width="12.7109375" style="3" customWidth="1"/>
    <col min="8198" max="8448" width="11.42578125" style="3"/>
    <col min="8449" max="8449" width="6.85546875" style="3" bestFit="1" customWidth="1"/>
    <col min="8450" max="8450" width="6.5703125" style="3" customWidth="1"/>
    <col min="8451" max="8451" width="39.28515625" style="3" bestFit="1" customWidth="1"/>
    <col min="8452" max="8452" width="11.42578125" style="3"/>
    <col min="8453" max="8453" width="12.7109375" style="3" customWidth="1"/>
    <col min="8454" max="8704" width="11.42578125" style="3"/>
    <col min="8705" max="8705" width="6.85546875" style="3" bestFit="1" customWidth="1"/>
    <col min="8706" max="8706" width="6.5703125" style="3" customWidth="1"/>
    <col min="8707" max="8707" width="39.28515625" style="3" bestFit="1" customWidth="1"/>
    <col min="8708" max="8708" width="11.42578125" style="3"/>
    <col min="8709" max="8709" width="12.7109375" style="3" customWidth="1"/>
    <col min="8710" max="8960" width="11.42578125" style="3"/>
    <col min="8961" max="8961" width="6.85546875" style="3" bestFit="1" customWidth="1"/>
    <col min="8962" max="8962" width="6.5703125" style="3" customWidth="1"/>
    <col min="8963" max="8963" width="39.28515625" style="3" bestFit="1" customWidth="1"/>
    <col min="8964" max="8964" width="11.42578125" style="3"/>
    <col min="8965" max="8965" width="12.7109375" style="3" customWidth="1"/>
    <col min="8966" max="9216" width="11.42578125" style="3"/>
    <col min="9217" max="9217" width="6.85546875" style="3" bestFit="1" customWidth="1"/>
    <col min="9218" max="9218" width="6.5703125" style="3" customWidth="1"/>
    <col min="9219" max="9219" width="39.28515625" style="3" bestFit="1" customWidth="1"/>
    <col min="9220" max="9220" width="11.42578125" style="3"/>
    <col min="9221" max="9221" width="12.7109375" style="3" customWidth="1"/>
    <col min="9222" max="9472" width="11.42578125" style="3"/>
    <col min="9473" max="9473" width="6.85546875" style="3" bestFit="1" customWidth="1"/>
    <col min="9474" max="9474" width="6.5703125" style="3" customWidth="1"/>
    <col min="9475" max="9475" width="39.28515625" style="3" bestFit="1" customWidth="1"/>
    <col min="9476" max="9476" width="11.42578125" style="3"/>
    <col min="9477" max="9477" width="12.7109375" style="3" customWidth="1"/>
    <col min="9478" max="9728" width="11.42578125" style="3"/>
    <col min="9729" max="9729" width="6.85546875" style="3" bestFit="1" customWidth="1"/>
    <col min="9730" max="9730" width="6.5703125" style="3" customWidth="1"/>
    <col min="9731" max="9731" width="39.28515625" style="3" bestFit="1" customWidth="1"/>
    <col min="9732" max="9732" width="11.42578125" style="3"/>
    <col min="9733" max="9733" width="12.7109375" style="3" customWidth="1"/>
    <col min="9734" max="9984" width="11.42578125" style="3"/>
    <col min="9985" max="9985" width="6.85546875" style="3" bestFit="1" customWidth="1"/>
    <col min="9986" max="9986" width="6.5703125" style="3" customWidth="1"/>
    <col min="9987" max="9987" width="39.28515625" style="3" bestFit="1" customWidth="1"/>
    <col min="9988" max="9988" width="11.42578125" style="3"/>
    <col min="9989" max="9989" width="12.7109375" style="3" customWidth="1"/>
    <col min="9990" max="10240" width="11.42578125" style="3"/>
    <col min="10241" max="10241" width="6.85546875" style="3" bestFit="1" customWidth="1"/>
    <col min="10242" max="10242" width="6.5703125" style="3" customWidth="1"/>
    <col min="10243" max="10243" width="39.28515625" style="3" bestFit="1" customWidth="1"/>
    <col min="10244" max="10244" width="11.42578125" style="3"/>
    <col min="10245" max="10245" width="12.7109375" style="3" customWidth="1"/>
    <col min="10246" max="10496" width="11.42578125" style="3"/>
    <col min="10497" max="10497" width="6.85546875" style="3" bestFit="1" customWidth="1"/>
    <col min="10498" max="10498" width="6.5703125" style="3" customWidth="1"/>
    <col min="10499" max="10499" width="39.28515625" style="3" bestFit="1" customWidth="1"/>
    <col min="10500" max="10500" width="11.42578125" style="3"/>
    <col min="10501" max="10501" width="12.7109375" style="3" customWidth="1"/>
    <col min="10502" max="10752" width="11.42578125" style="3"/>
    <col min="10753" max="10753" width="6.85546875" style="3" bestFit="1" customWidth="1"/>
    <col min="10754" max="10754" width="6.5703125" style="3" customWidth="1"/>
    <col min="10755" max="10755" width="39.28515625" style="3" bestFit="1" customWidth="1"/>
    <col min="10756" max="10756" width="11.42578125" style="3"/>
    <col min="10757" max="10757" width="12.7109375" style="3" customWidth="1"/>
    <col min="10758" max="11008" width="11.42578125" style="3"/>
    <col min="11009" max="11009" width="6.85546875" style="3" bestFit="1" customWidth="1"/>
    <col min="11010" max="11010" width="6.5703125" style="3" customWidth="1"/>
    <col min="11011" max="11011" width="39.28515625" style="3" bestFit="1" customWidth="1"/>
    <col min="11012" max="11012" width="11.42578125" style="3"/>
    <col min="11013" max="11013" width="12.7109375" style="3" customWidth="1"/>
    <col min="11014" max="11264" width="11.42578125" style="3"/>
    <col min="11265" max="11265" width="6.85546875" style="3" bestFit="1" customWidth="1"/>
    <col min="11266" max="11266" width="6.5703125" style="3" customWidth="1"/>
    <col min="11267" max="11267" width="39.28515625" style="3" bestFit="1" customWidth="1"/>
    <col min="11268" max="11268" width="11.42578125" style="3"/>
    <col min="11269" max="11269" width="12.7109375" style="3" customWidth="1"/>
    <col min="11270" max="11520" width="11.42578125" style="3"/>
    <col min="11521" max="11521" width="6.85546875" style="3" bestFit="1" customWidth="1"/>
    <col min="11522" max="11522" width="6.5703125" style="3" customWidth="1"/>
    <col min="11523" max="11523" width="39.28515625" style="3" bestFit="1" customWidth="1"/>
    <col min="11524" max="11524" width="11.42578125" style="3"/>
    <col min="11525" max="11525" width="12.7109375" style="3" customWidth="1"/>
    <col min="11526" max="11776" width="11.42578125" style="3"/>
    <col min="11777" max="11777" width="6.85546875" style="3" bestFit="1" customWidth="1"/>
    <col min="11778" max="11778" width="6.5703125" style="3" customWidth="1"/>
    <col min="11779" max="11779" width="39.28515625" style="3" bestFit="1" customWidth="1"/>
    <col min="11780" max="11780" width="11.42578125" style="3"/>
    <col min="11781" max="11781" width="12.7109375" style="3" customWidth="1"/>
    <col min="11782" max="12032" width="11.42578125" style="3"/>
    <col min="12033" max="12033" width="6.85546875" style="3" bestFit="1" customWidth="1"/>
    <col min="12034" max="12034" width="6.5703125" style="3" customWidth="1"/>
    <col min="12035" max="12035" width="39.28515625" style="3" bestFit="1" customWidth="1"/>
    <col min="12036" max="12036" width="11.42578125" style="3"/>
    <col min="12037" max="12037" width="12.7109375" style="3" customWidth="1"/>
    <col min="12038" max="12288" width="11.42578125" style="3"/>
    <col min="12289" max="12289" width="6.85546875" style="3" bestFit="1" customWidth="1"/>
    <col min="12290" max="12290" width="6.5703125" style="3" customWidth="1"/>
    <col min="12291" max="12291" width="39.28515625" style="3" bestFit="1" customWidth="1"/>
    <col min="12292" max="12292" width="11.42578125" style="3"/>
    <col min="12293" max="12293" width="12.7109375" style="3" customWidth="1"/>
    <col min="12294" max="12544" width="11.42578125" style="3"/>
    <col min="12545" max="12545" width="6.85546875" style="3" bestFit="1" customWidth="1"/>
    <col min="12546" max="12546" width="6.5703125" style="3" customWidth="1"/>
    <col min="12547" max="12547" width="39.28515625" style="3" bestFit="1" customWidth="1"/>
    <col min="12548" max="12548" width="11.42578125" style="3"/>
    <col min="12549" max="12549" width="12.7109375" style="3" customWidth="1"/>
    <col min="12550" max="12800" width="11.42578125" style="3"/>
    <col min="12801" max="12801" width="6.85546875" style="3" bestFit="1" customWidth="1"/>
    <col min="12802" max="12802" width="6.5703125" style="3" customWidth="1"/>
    <col min="12803" max="12803" width="39.28515625" style="3" bestFit="1" customWidth="1"/>
    <col min="12804" max="12804" width="11.42578125" style="3"/>
    <col min="12805" max="12805" width="12.7109375" style="3" customWidth="1"/>
    <col min="12806" max="13056" width="11.42578125" style="3"/>
    <col min="13057" max="13057" width="6.85546875" style="3" bestFit="1" customWidth="1"/>
    <col min="13058" max="13058" width="6.5703125" style="3" customWidth="1"/>
    <col min="13059" max="13059" width="39.28515625" style="3" bestFit="1" customWidth="1"/>
    <col min="13060" max="13060" width="11.42578125" style="3"/>
    <col min="13061" max="13061" width="12.7109375" style="3" customWidth="1"/>
    <col min="13062" max="13312" width="11.42578125" style="3"/>
    <col min="13313" max="13313" width="6.85546875" style="3" bestFit="1" customWidth="1"/>
    <col min="13314" max="13314" width="6.5703125" style="3" customWidth="1"/>
    <col min="13315" max="13315" width="39.28515625" style="3" bestFit="1" customWidth="1"/>
    <col min="13316" max="13316" width="11.42578125" style="3"/>
    <col min="13317" max="13317" width="12.7109375" style="3" customWidth="1"/>
    <col min="13318" max="13568" width="11.42578125" style="3"/>
    <col min="13569" max="13569" width="6.85546875" style="3" bestFit="1" customWidth="1"/>
    <col min="13570" max="13570" width="6.5703125" style="3" customWidth="1"/>
    <col min="13571" max="13571" width="39.28515625" style="3" bestFit="1" customWidth="1"/>
    <col min="13572" max="13572" width="11.42578125" style="3"/>
    <col min="13573" max="13573" width="12.7109375" style="3" customWidth="1"/>
    <col min="13574" max="13824" width="11.42578125" style="3"/>
    <col min="13825" max="13825" width="6.85546875" style="3" bestFit="1" customWidth="1"/>
    <col min="13826" max="13826" width="6.5703125" style="3" customWidth="1"/>
    <col min="13827" max="13827" width="39.28515625" style="3" bestFit="1" customWidth="1"/>
    <col min="13828" max="13828" width="11.42578125" style="3"/>
    <col min="13829" max="13829" width="12.7109375" style="3" customWidth="1"/>
    <col min="13830" max="14080" width="11.42578125" style="3"/>
    <col min="14081" max="14081" width="6.85546875" style="3" bestFit="1" customWidth="1"/>
    <col min="14082" max="14082" width="6.5703125" style="3" customWidth="1"/>
    <col min="14083" max="14083" width="39.28515625" style="3" bestFit="1" customWidth="1"/>
    <col min="14084" max="14084" width="11.42578125" style="3"/>
    <col min="14085" max="14085" width="12.7109375" style="3" customWidth="1"/>
    <col min="14086" max="14336" width="11.42578125" style="3"/>
    <col min="14337" max="14337" width="6.85546875" style="3" bestFit="1" customWidth="1"/>
    <col min="14338" max="14338" width="6.5703125" style="3" customWidth="1"/>
    <col min="14339" max="14339" width="39.28515625" style="3" bestFit="1" customWidth="1"/>
    <col min="14340" max="14340" width="11.42578125" style="3"/>
    <col min="14341" max="14341" width="12.7109375" style="3" customWidth="1"/>
    <col min="14342" max="14592" width="11.42578125" style="3"/>
    <col min="14593" max="14593" width="6.85546875" style="3" bestFit="1" customWidth="1"/>
    <col min="14594" max="14594" width="6.5703125" style="3" customWidth="1"/>
    <col min="14595" max="14595" width="39.28515625" style="3" bestFit="1" customWidth="1"/>
    <col min="14596" max="14596" width="11.42578125" style="3"/>
    <col min="14597" max="14597" width="12.7109375" style="3" customWidth="1"/>
    <col min="14598" max="14848" width="11.42578125" style="3"/>
    <col min="14849" max="14849" width="6.85546875" style="3" bestFit="1" customWidth="1"/>
    <col min="14850" max="14850" width="6.5703125" style="3" customWidth="1"/>
    <col min="14851" max="14851" width="39.28515625" style="3" bestFit="1" customWidth="1"/>
    <col min="14852" max="14852" width="11.42578125" style="3"/>
    <col min="14853" max="14853" width="12.7109375" style="3" customWidth="1"/>
    <col min="14854" max="15104" width="11.42578125" style="3"/>
    <col min="15105" max="15105" width="6.85546875" style="3" bestFit="1" customWidth="1"/>
    <col min="15106" max="15106" width="6.5703125" style="3" customWidth="1"/>
    <col min="15107" max="15107" width="39.28515625" style="3" bestFit="1" customWidth="1"/>
    <col min="15108" max="15108" width="11.42578125" style="3"/>
    <col min="15109" max="15109" width="12.7109375" style="3" customWidth="1"/>
    <col min="15110" max="15360" width="11.42578125" style="3"/>
    <col min="15361" max="15361" width="6.85546875" style="3" bestFit="1" customWidth="1"/>
    <col min="15362" max="15362" width="6.5703125" style="3" customWidth="1"/>
    <col min="15363" max="15363" width="39.28515625" style="3" bestFit="1" customWidth="1"/>
    <col min="15364" max="15364" width="11.42578125" style="3"/>
    <col min="15365" max="15365" width="12.7109375" style="3" customWidth="1"/>
    <col min="15366" max="15616" width="11.42578125" style="3"/>
    <col min="15617" max="15617" width="6.85546875" style="3" bestFit="1" customWidth="1"/>
    <col min="15618" max="15618" width="6.5703125" style="3" customWidth="1"/>
    <col min="15619" max="15619" width="39.28515625" style="3" bestFit="1" customWidth="1"/>
    <col min="15620" max="15620" width="11.42578125" style="3"/>
    <col min="15621" max="15621" width="12.7109375" style="3" customWidth="1"/>
    <col min="15622" max="15872" width="11.42578125" style="3"/>
    <col min="15873" max="15873" width="6.85546875" style="3" bestFit="1" customWidth="1"/>
    <col min="15874" max="15874" width="6.5703125" style="3" customWidth="1"/>
    <col min="15875" max="15875" width="39.28515625" style="3" bestFit="1" customWidth="1"/>
    <col min="15876" max="15876" width="11.42578125" style="3"/>
    <col min="15877" max="15877" width="12.7109375" style="3" customWidth="1"/>
    <col min="15878" max="16128" width="11.42578125" style="3"/>
    <col min="16129" max="16129" width="6.85546875" style="3" bestFit="1" customWidth="1"/>
    <col min="16130" max="16130" width="6.5703125" style="3" customWidth="1"/>
    <col min="16131" max="16131" width="39.28515625" style="3" bestFit="1" customWidth="1"/>
    <col min="16132" max="16132" width="11.42578125" style="3"/>
    <col min="16133" max="16133" width="12.7109375" style="3" customWidth="1"/>
    <col min="16134" max="16384" width="11.42578125" style="3"/>
  </cols>
  <sheetData>
    <row r="1" spans="1:9" ht="19.5" customHeight="1" x14ac:dyDescent="0.2">
      <c r="A1" s="243" t="s">
        <v>39</v>
      </c>
      <c r="B1" s="243"/>
      <c r="C1" s="244"/>
      <c r="D1" s="244"/>
      <c r="E1" s="244"/>
      <c r="F1" s="244"/>
      <c r="G1" s="244"/>
      <c r="H1" s="244"/>
      <c r="I1" s="244"/>
    </row>
    <row r="2" spans="1:9" ht="19.5" customHeigh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9" s="4" customFormat="1" x14ac:dyDescent="0.25">
      <c r="C3" s="245"/>
      <c r="D3" s="245"/>
      <c r="E3" s="245"/>
      <c r="F3" s="245"/>
      <c r="G3" s="245"/>
      <c r="H3" s="246"/>
      <c r="I3" s="246"/>
    </row>
    <row r="4" spans="1:9" s="4" customFormat="1" ht="15" customHeight="1" x14ac:dyDescent="0.25">
      <c r="A4" s="5"/>
      <c r="B4" s="5"/>
      <c r="C4" s="5"/>
    </row>
    <row r="5" spans="1:9" s="4" customFormat="1" ht="15" customHeight="1" x14ac:dyDescent="0.25">
      <c r="A5" s="6"/>
      <c r="B5" s="7" t="s">
        <v>142</v>
      </c>
      <c r="C5" s="78"/>
    </row>
    <row r="6" spans="1:9" s="4" customFormat="1" ht="15" customHeight="1" x14ac:dyDescent="0.25">
      <c r="A6" s="6"/>
      <c r="B6" s="8"/>
      <c r="C6" s="9"/>
    </row>
    <row r="7" spans="1:9" s="4" customFormat="1" ht="15" customHeight="1" x14ac:dyDescent="0.2">
      <c r="A7" s="10"/>
      <c r="B7" s="11"/>
      <c r="C7" s="7" t="s">
        <v>40</v>
      </c>
      <c r="D7" s="12"/>
      <c r="E7" s="13"/>
      <c r="F7" s="247">
        <v>0</v>
      </c>
      <c r="G7" s="247"/>
      <c r="H7" s="13"/>
      <c r="I7" s="13"/>
    </row>
    <row r="8" spans="1:9" s="4" customFormat="1" ht="10.5" customHeight="1" x14ac:dyDescent="0.2">
      <c r="A8" s="10"/>
      <c r="B8" s="11"/>
      <c r="D8" s="12"/>
      <c r="E8" s="13"/>
      <c r="F8" s="14"/>
      <c r="G8" s="14"/>
      <c r="H8" s="13"/>
      <c r="I8" s="13"/>
    </row>
    <row r="9" spans="1:9" s="4" customFormat="1" ht="15" customHeight="1" x14ac:dyDescent="0.2">
      <c r="A9" s="10"/>
      <c r="B9" s="11"/>
      <c r="D9" s="13"/>
      <c r="E9" s="13"/>
      <c r="F9" s="247"/>
      <c r="G9" s="247"/>
      <c r="H9" s="13"/>
      <c r="I9" s="13"/>
    </row>
    <row r="10" spans="1:9" s="4" customFormat="1" ht="10.5" customHeight="1" x14ac:dyDescent="0.2">
      <c r="A10" s="10"/>
      <c r="B10" s="11"/>
      <c r="D10" s="13"/>
      <c r="E10" s="13"/>
      <c r="F10" s="14"/>
      <c r="G10" s="14"/>
      <c r="H10" s="13"/>
      <c r="I10" s="13"/>
    </row>
    <row r="11" spans="1:9" s="4" customFormat="1" ht="15" customHeight="1" x14ac:dyDescent="0.2">
      <c r="A11" s="10"/>
      <c r="B11" s="11"/>
      <c r="C11" s="7" t="s">
        <v>41</v>
      </c>
      <c r="D11" s="13"/>
      <c r="E11" s="13"/>
      <c r="F11" s="247">
        <v>0</v>
      </c>
      <c r="G11" s="247"/>
      <c r="H11" s="13"/>
      <c r="I11" s="13"/>
    </row>
    <row r="12" spans="1:9" s="4" customFormat="1" ht="10.5" customHeight="1" x14ac:dyDescent="0.2">
      <c r="A12" s="10"/>
      <c r="B12" s="15"/>
      <c r="C12" s="16"/>
      <c r="D12" s="17"/>
      <c r="E12" s="17"/>
      <c r="F12" s="18"/>
      <c r="G12" s="18"/>
      <c r="H12" s="17"/>
      <c r="I12" s="17"/>
    </row>
    <row r="13" spans="1:9" s="4" customFormat="1" ht="15" customHeight="1" x14ac:dyDescent="0.2">
      <c r="A13" s="10"/>
      <c r="B13" s="15"/>
      <c r="C13" s="16"/>
      <c r="D13" s="17"/>
      <c r="E13" s="17"/>
      <c r="F13" s="248"/>
      <c r="G13" s="248"/>
      <c r="H13" s="17"/>
      <c r="I13" s="17"/>
    </row>
    <row r="14" spans="1:9" s="4" customFormat="1" ht="10.5" customHeight="1" x14ac:dyDescent="0.2">
      <c r="A14" s="10"/>
      <c r="B14" s="15"/>
      <c r="C14" s="16"/>
      <c r="D14" s="17"/>
      <c r="E14" s="17"/>
      <c r="F14" s="18"/>
      <c r="G14" s="18"/>
      <c r="H14" s="17"/>
      <c r="I14" s="17"/>
    </row>
    <row r="15" spans="1:9" s="4" customFormat="1" ht="15" customHeight="1" x14ac:dyDescent="0.2">
      <c r="A15" s="10"/>
      <c r="B15" s="15"/>
      <c r="C15" s="7" t="s">
        <v>42</v>
      </c>
      <c r="D15" s="17"/>
      <c r="E15" s="17"/>
      <c r="F15" s="248">
        <v>0</v>
      </c>
      <c r="G15" s="248"/>
      <c r="H15" s="17"/>
      <c r="I15" s="17"/>
    </row>
    <row r="16" spans="1:9" s="4" customFormat="1" ht="10.5" customHeight="1" x14ac:dyDescent="0.2">
      <c r="A16" s="10"/>
      <c r="B16" s="15"/>
      <c r="C16" s="16"/>
      <c r="D16" s="17"/>
      <c r="E16" s="17"/>
      <c r="F16" s="18"/>
      <c r="G16" s="18"/>
      <c r="H16" s="17"/>
      <c r="I16" s="17"/>
    </row>
    <row r="17" spans="1:9" s="4" customFormat="1" ht="15" customHeight="1" x14ac:dyDescent="0.2">
      <c r="A17" s="10"/>
      <c r="B17" s="15"/>
      <c r="C17" s="16"/>
      <c r="D17" s="17"/>
      <c r="E17" s="17"/>
      <c r="F17" s="248"/>
      <c r="G17" s="248"/>
      <c r="H17" s="17"/>
      <c r="I17" s="17"/>
    </row>
    <row r="18" spans="1:9" s="4" customFormat="1" ht="10.5" customHeight="1" x14ac:dyDescent="0.2">
      <c r="A18" s="10"/>
      <c r="B18" s="15"/>
      <c r="C18" s="16"/>
      <c r="D18" s="17"/>
      <c r="E18" s="17"/>
      <c r="F18" s="19"/>
      <c r="G18" s="19"/>
      <c r="H18" s="17"/>
      <c r="I18" s="17"/>
    </row>
    <row r="19" spans="1:9" s="4" customFormat="1" ht="15" customHeight="1" x14ac:dyDescent="0.2">
      <c r="A19" s="10"/>
      <c r="B19" s="15"/>
      <c r="C19" s="16"/>
      <c r="D19" s="17"/>
      <c r="E19" s="17"/>
      <c r="F19" s="249"/>
      <c r="G19" s="249"/>
      <c r="H19" s="17"/>
      <c r="I19" s="17"/>
    </row>
    <row r="20" spans="1:9" s="4" customFormat="1" ht="10.5" customHeight="1" x14ac:dyDescent="0.2">
      <c r="A20" s="10"/>
      <c r="B20" s="15"/>
      <c r="C20" s="100"/>
      <c r="D20" s="17"/>
      <c r="E20" s="17"/>
      <c r="F20" s="19"/>
      <c r="G20" s="19"/>
      <c r="H20" s="17"/>
      <c r="I20" s="17"/>
    </row>
    <row r="21" spans="1:9" s="4" customFormat="1" ht="15" customHeight="1" x14ac:dyDescent="0.25">
      <c r="A21" s="6"/>
      <c r="B21" s="6"/>
      <c r="C21" s="99"/>
      <c r="D21" s="16"/>
      <c r="E21" s="16"/>
      <c r="F21" s="16"/>
      <c r="G21" s="16"/>
      <c r="H21" s="16"/>
      <c r="I21" s="16"/>
    </row>
    <row r="22" spans="1:9" s="4" customFormat="1" ht="15" customHeight="1" x14ac:dyDescent="0.25">
      <c r="A22" s="6"/>
      <c r="B22" s="6"/>
      <c r="C22" s="99"/>
      <c r="D22" s="16"/>
      <c r="E22" s="16"/>
      <c r="F22" s="16"/>
      <c r="G22" s="16"/>
      <c r="H22" s="16"/>
      <c r="I22" s="16"/>
    </row>
    <row r="23" spans="1:9" s="4" customFormat="1" ht="15" customHeight="1" x14ac:dyDescent="0.2">
      <c r="A23" s="16"/>
      <c r="B23" s="16"/>
      <c r="C23" s="101" t="s">
        <v>199</v>
      </c>
      <c r="D23" s="16"/>
      <c r="E23" s="16"/>
      <c r="F23" s="250">
        <f>(F7+F11+F15)*1.5%</f>
        <v>0</v>
      </c>
      <c r="G23" s="250"/>
      <c r="H23" s="16"/>
      <c r="I23" s="16"/>
    </row>
    <row r="24" spans="1:9" x14ac:dyDescent="0.2">
      <c r="A24" s="20"/>
      <c r="B24" s="20"/>
      <c r="C24" s="102"/>
      <c r="D24" s="21"/>
      <c r="E24" s="21"/>
      <c r="F24" s="21"/>
      <c r="G24" s="21"/>
    </row>
    <row r="25" spans="1:9" ht="9.9499999999999993" customHeight="1" x14ac:dyDescent="0.2">
      <c r="A25" s="20"/>
      <c r="B25" s="20"/>
      <c r="C25" s="102"/>
      <c r="D25" s="21"/>
      <c r="E25" s="21"/>
      <c r="F25" s="22"/>
      <c r="G25" s="22"/>
    </row>
    <row r="26" spans="1:9" x14ac:dyDescent="0.2">
      <c r="A26" s="20"/>
      <c r="B26" s="20"/>
      <c r="C26" s="102"/>
      <c r="D26" s="23" t="s">
        <v>43</v>
      </c>
      <c r="E26" s="23"/>
      <c r="F26" s="240">
        <f>SUM(F7:G24)</f>
        <v>0</v>
      </c>
      <c r="G26" s="240"/>
    </row>
    <row r="27" spans="1:9" x14ac:dyDescent="0.2">
      <c r="A27" s="20"/>
      <c r="B27" s="20"/>
      <c r="C27" s="21"/>
      <c r="D27" s="21"/>
      <c r="E27" s="21"/>
      <c r="F27" s="21"/>
      <c r="G27" s="21"/>
    </row>
    <row r="28" spans="1:9" x14ac:dyDescent="0.2">
      <c r="A28" s="20"/>
      <c r="B28" s="20"/>
      <c r="C28" s="21"/>
      <c r="D28" s="23" t="s">
        <v>44</v>
      </c>
      <c r="E28" s="23"/>
      <c r="F28" s="240">
        <f>F26*20%</f>
        <v>0</v>
      </c>
      <c r="G28" s="240"/>
    </row>
    <row r="29" spans="1:9" ht="9.9499999999999993" customHeight="1" x14ac:dyDescent="0.2">
      <c r="A29" s="20"/>
      <c r="B29" s="20"/>
      <c r="C29" s="21"/>
      <c r="D29" s="23"/>
      <c r="E29" s="23"/>
      <c r="F29" s="21"/>
      <c r="G29" s="21"/>
    </row>
    <row r="30" spans="1:9" ht="9.9499999999999993" customHeight="1" x14ac:dyDescent="0.2">
      <c r="A30" s="20"/>
      <c r="B30" s="20"/>
      <c r="C30" s="21"/>
      <c r="D30" s="21"/>
      <c r="E30" s="21"/>
      <c r="F30" s="22"/>
      <c r="G30" s="22"/>
    </row>
    <row r="31" spans="1:9" x14ac:dyDescent="0.2">
      <c r="A31" s="20"/>
      <c r="B31" s="20"/>
      <c r="C31" s="21"/>
      <c r="D31" s="23" t="s">
        <v>45</v>
      </c>
      <c r="E31" s="23"/>
      <c r="F31" s="241">
        <f>F26+F28</f>
        <v>0</v>
      </c>
      <c r="G31" s="241"/>
    </row>
    <row r="32" spans="1:9" ht="9.9499999999999993" customHeight="1" thickBot="1" x14ac:dyDescent="0.25">
      <c r="A32" s="20"/>
      <c r="B32" s="20"/>
      <c r="C32" s="21"/>
      <c r="D32" s="21"/>
      <c r="E32" s="21"/>
      <c r="F32" s="24"/>
      <c r="G32" s="24"/>
    </row>
    <row r="33" spans="1:9" ht="13.5" thickTop="1" x14ac:dyDescent="0.2">
      <c r="A33" s="20"/>
      <c r="B33" s="20"/>
      <c r="C33" s="20"/>
      <c r="D33" s="20"/>
      <c r="E33" s="20"/>
      <c r="F33" s="20"/>
      <c r="G33" s="20"/>
    </row>
    <row r="34" spans="1:9" x14ac:dyDescent="0.2">
      <c r="A34" s="20"/>
      <c r="B34" s="20"/>
      <c r="C34" s="20"/>
      <c r="D34" s="20"/>
      <c r="E34" s="20"/>
      <c r="F34" s="20"/>
      <c r="G34" s="20"/>
      <c r="H34" s="20"/>
      <c r="I34" s="20"/>
    </row>
    <row r="35" spans="1:9" x14ac:dyDescent="0.2">
      <c r="A35" s="20"/>
      <c r="B35" s="20"/>
      <c r="C35" s="20"/>
      <c r="D35" s="20"/>
      <c r="E35" s="20"/>
      <c r="F35" s="20"/>
      <c r="G35" s="20"/>
      <c r="H35" s="20"/>
      <c r="I35" s="20"/>
    </row>
    <row r="36" spans="1:9" x14ac:dyDescent="0.2">
      <c r="A36" s="20"/>
      <c r="B36" s="20"/>
      <c r="C36" s="20"/>
      <c r="D36" s="20"/>
      <c r="E36" s="20"/>
      <c r="F36" s="20"/>
      <c r="G36" s="20"/>
      <c r="H36" s="20"/>
      <c r="I36" s="20"/>
    </row>
    <row r="37" spans="1:9" x14ac:dyDescent="0.2">
      <c r="A37" s="20"/>
      <c r="B37" s="20"/>
      <c r="C37" s="20"/>
      <c r="D37" s="20"/>
      <c r="E37" s="20"/>
      <c r="F37" s="20" t="s">
        <v>46</v>
      </c>
      <c r="G37" s="20"/>
      <c r="H37" s="20" t="s">
        <v>47</v>
      </c>
      <c r="I37" s="20"/>
    </row>
    <row r="38" spans="1:9" x14ac:dyDescent="0.2">
      <c r="A38" s="20"/>
      <c r="B38" s="20"/>
      <c r="C38" s="20"/>
      <c r="D38" s="20"/>
      <c r="E38" s="20"/>
      <c r="F38" s="20"/>
      <c r="G38" s="20"/>
      <c r="H38" s="20"/>
      <c r="I38" s="20"/>
    </row>
    <row r="39" spans="1:9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2">
      <c r="A42" s="242" t="s">
        <v>48</v>
      </c>
      <c r="B42" s="242"/>
      <c r="C42" s="242"/>
      <c r="D42" s="20"/>
      <c r="E42" s="20"/>
      <c r="F42" s="242" t="s">
        <v>49</v>
      </c>
      <c r="G42" s="242"/>
    </row>
    <row r="43" spans="1:9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2">
      <c r="A46" s="20"/>
      <c r="B46" s="20"/>
      <c r="C46" s="20"/>
      <c r="D46" s="20"/>
      <c r="E46" s="242"/>
      <c r="F46" s="242"/>
      <c r="G46" s="242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ht="15.75" x14ac:dyDescent="0.25">
      <c r="A51" s="20"/>
      <c r="B51" s="20"/>
      <c r="C51" s="25"/>
      <c r="D51" s="25"/>
      <c r="E51" s="25"/>
      <c r="F51" s="20"/>
      <c r="G51" s="26"/>
      <c r="H51" s="20"/>
      <c r="I51" s="20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2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2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2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2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2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2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2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2">
      <c r="A61" s="20"/>
      <c r="B61" s="20"/>
      <c r="C61" s="20"/>
      <c r="D61" s="20"/>
      <c r="E61" s="20"/>
      <c r="F61" s="20"/>
      <c r="G61" s="20"/>
      <c r="H61" s="20"/>
      <c r="I61" s="20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5" orientation="portrait" useFirstPageNumber="1" r:id="rId1"/>
  <headerFooter alignWithMargins="0">
    <oddHeader xml:space="preserve">&amp;L&amp;"+,Gras"&amp;K000000Centre Hospitalier Durécu Lavoisier de Darnétal&amp;"+,Normal"
Reconstruction du SMR et restructuration de l'EHPAD au Centre Hospitalier Durécu-Lavoisier
DCE - DPGF - LOT n°9
&amp;C
&amp;R&amp;"Verdana,Normal"&amp;8Juillet 2025 
N° d'affaire : B240046
</oddHeader>
    <oddFooter>&amp;L&amp;"Verdana,Normal"&amp;6&amp;K595959&amp;Z&amp;F
&amp;R&amp;"Verdana,Normal"&amp;8&amp;K595959SOGETI BATIMENT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2025-07-10T15:06:39Z</cp:lastPrinted>
  <dcterms:created xsi:type="dcterms:W3CDTF">2025-04-11T08:13:20Z</dcterms:created>
  <dcterms:modified xsi:type="dcterms:W3CDTF">2025-07-10T15:06:54Z</dcterms:modified>
</cp:coreProperties>
</file>